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 filterPrivacy="1"/>
  <xr:revisionPtr revIDLastSave="0" documentId="13_ncr:1_{222D2548-8DA3-B649-8CB4-C9EBE71EA13A}" xr6:coauthVersionLast="47" xr6:coauthVersionMax="47" xr10:uidLastSave="{00000000-0000-0000-0000-000000000000}"/>
  <bookViews>
    <workbookView xWindow="0" yWindow="500" windowWidth="28800" windowHeight="15940" xr2:uid="{00000000-000D-0000-FFFF-FFFF00000000}"/>
  </bookViews>
  <sheets>
    <sheet name="祖厲河流域丘陵区各种措施规则表" sheetId="1" r:id="rId1"/>
    <sheet name="塬区互助合作规划表" sheetId="2" r:id="rId2"/>
    <sheet name="丘陵区互助合作规划组" sheetId="3" r:id="rId3"/>
    <sheet name="祖厲河流域防风林带规划表" sheetId="4" r:id="rId4"/>
    <sheet name="祖厲河流域丘陵区造林规划表" sheetId="5" r:id="rId5"/>
    <sheet name="祖厲河流域塬区造林计划表" sheetId="6" r:id="rId6"/>
    <sheet name="祖厲河流域造林计划逐渐进度表" sheetId="7" r:id="rId7"/>
    <sheet name="祖厲河流域苗圃计划表" sheetId="8" r:id="rId8"/>
    <sheet name="祖厲河流域塬区牲畜五年增殖规模表" sheetId="9" r:id="rId9"/>
    <sheet name="祖厲河流域丘陵区牲畜五年规划表" sheetId="10" r:id="rId10"/>
    <sheet name="祖厲河流域塬区需草及产草数量五年规划一览表" sheetId="11" r:id="rId11"/>
    <sheet name="祖厲河流域塬区牲畜逐年增殖规划一览表（表3）" sheetId="12" r:id="rId12"/>
    <sheet name="祖厲河流域塬区牲畜逐年增殖规划一览表（表4）" sheetId="13" r:id="rId13"/>
    <sheet name="祖厲河流域塬区封山青草及草原培育产草量规划一览表" sheetId="14" r:id="rId14"/>
    <sheet name="祖厲河流域塬区培植牧草规划表" sheetId="15" r:id="rId15"/>
    <sheet name="祖厲河流域丘陵区需草量及产草量五年规划表" sheetId="16" r:id="rId16"/>
    <sheet name="祖厲河流域丘陵区大家畜逐年增殖一览表" sheetId="17" r:id="rId17"/>
    <sheet name="祖厲河流域丘陵区小家畜逐年增殖规划一览表" sheetId="18" r:id="rId18"/>
    <sheet name="祖厲河流域丘陵区草原㓰营及产草量五年规划表" sheetId="19" r:id="rId19"/>
    <sheet name="祖厲河流域丘陵区培育牧草规划一览表" sheetId="20" r:id="rId20"/>
    <sheet name="祖厲河流域各种农业副产品产草量计算表" sheetId="21" r:id="rId21"/>
    <sheet name="祖厲河流域塬区马驴品种改良一览表" sheetId="22" r:id="rId22"/>
    <sheet name="祖厲河流域塬区牲畜（牛羊）良种改良一览表" sheetId="23" r:id="rId23"/>
    <sheet name="祖厲河流域丘陵区牲畜牛羊品种改良一览表" sheetId="24" r:id="rId24"/>
    <sheet name="祖厲河流域丘陵区牲畜马驴品种改良一览表" sheetId="25" r:id="rId25"/>
    <sheet name="工程实施进度表" sheetId="26" r:id="rId26"/>
    <sheet name="兹以重点沟为代表将各不同寿命之基本数字列表" sheetId="27" r:id="rId27"/>
    <sheet name="全区总工程数量" sheetId="28" r:id="rId28"/>
    <sheet name="攔水埝基本数字及工程数量表" sheetId="29" r:id="rId29"/>
    <sheet name="应修筑水窖涝池土方数量" sheetId="30" r:id="rId30"/>
    <sheet name="总工程数量及需工数" sheetId="31" r:id="rId31"/>
    <sheet name="设各种测验推广机构规划表" sheetId="32" r:id="rId32"/>
    <sheet name="祖厲河流域库垻及留淤土垻统计表" sheetId="33" r:id="rId33"/>
    <sheet name="施工程序列表" sheetId="34" r:id="rId3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1" i="21" l="1"/>
  <c r="D11" i="21"/>
  <c r="E11" i="21"/>
  <c r="F11" i="21"/>
  <c r="G11" i="21"/>
  <c r="H11" i="21"/>
  <c r="I11" i="21"/>
  <c r="J11" i="21"/>
  <c r="K11" i="21"/>
  <c r="C11" i="21"/>
  <c r="L7" i="21"/>
  <c r="G7" i="21"/>
  <c r="H13" i="18"/>
  <c r="D13" i="18"/>
  <c r="E13" i="18"/>
  <c r="F13" i="18"/>
  <c r="G13" i="18"/>
  <c r="C13" i="18"/>
  <c r="D9" i="18"/>
  <c r="E9" i="18"/>
  <c r="F9" i="18"/>
  <c r="G9" i="18"/>
  <c r="H9" i="18"/>
  <c r="C9" i="18"/>
  <c r="D5" i="18"/>
  <c r="E5" i="18"/>
  <c r="F5" i="18"/>
  <c r="G5" i="18"/>
  <c r="H5" i="18"/>
  <c r="C5" i="18"/>
  <c r="D15" i="18"/>
  <c r="E15" i="18"/>
  <c r="F15" i="18"/>
  <c r="G15" i="18"/>
  <c r="H15" i="18"/>
  <c r="C15" i="18"/>
  <c r="G9" i="17"/>
  <c r="G13" i="17"/>
  <c r="G17" i="17"/>
  <c r="D17" i="17"/>
  <c r="E17" i="17"/>
  <c r="F17" i="17"/>
  <c r="H17" i="17"/>
  <c r="C17" i="17"/>
  <c r="D13" i="17"/>
  <c r="E13" i="17"/>
  <c r="F13" i="17"/>
  <c r="H13" i="17"/>
  <c r="C13" i="17"/>
  <c r="D9" i="17"/>
  <c r="E9" i="17"/>
  <c r="F9" i="17"/>
  <c r="H9" i="17"/>
  <c r="C9" i="17"/>
  <c r="D5" i="17"/>
  <c r="E5" i="17"/>
  <c r="F5" i="17"/>
  <c r="G5" i="17"/>
  <c r="H5" i="17"/>
  <c r="C5" i="17"/>
  <c r="G9" i="16"/>
  <c r="D13" i="13"/>
  <c r="E13" i="13"/>
  <c r="F13" i="13"/>
  <c r="G13" i="13"/>
  <c r="H13" i="13"/>
  <c r="C13" i="13"/>
  <c r="D9" i="13"/>
  <c r="E9" i="13"/>
  <c r="F9" i="13"/>
  <c r="G9" i="13"/>
  <c r="H9" i="13"/>
  <c r="C9" i="13"/>
  <c r="D5" i="13"/>
  <c r="E5" i="13"/>
  <c r="F5" i="13"/>
  <c r="G5" i="13"/>
  <c r="H5" i="13"/>
  <c r="C5" i="13"/>
  <c r="E4" i="10"/>
  <c r="E5" i="10"/>
  <c r="E6" i="10"/>
  <c r="E7" i="10"/>
  <c r="E8" i="10"/>
  <c r="E9" i="10"/>
  <c r="E10" i="10"/>
  <c r="E3" i="10"/>
  <c r="E3" i="9"/>
  <c r="E6" i="9"/>
  <c r="E7" i="9"/>
  <c r="E8" i="9"/>
  <c r="E9" i="9"/>
  <c r="E10" i="9"/>
  <c r="E4" i="9"/>
  <c r="E5" i="9"/>
</calcChain>
</file>

<file path=xl/sharedStrings.xml><?xml version="1.0" encoding="utf-8"?>
<sst xmlns="http://schemas.openxmlformats.org/spreadsheetml/2006/main" count="1071" uniqueCount="684">
  <si>
    <t xml:space="preserve">         区域
      项目
年度</t>
    <phoneticPr fontId="1" type="noConversion"/>
  </si>
  <si>
    <t>丘陵区</t>
    <phoneticPr fontId="1" type="noConversion"/>
  </si>
  <si>
    <t>规划前全区域农业所需劳力总数</t>
    <phoneticPr fontId="1" type="noConversion"/>
  </si>
  <si>
    <t>规划后全区域可节省劳力总数</t>
    <phoneticPr fontId="1" type="noConversion"/>
  </si>
  <si>
    <t>规划后全区域需增加农业劳力数</t>
    <phoneticPr fontId="1" type="noConversion"/>
  </si>
  <si>
    <t>规划后全区域所需农业劳力数</t>
    <phoneticPr fontId="1" type="noConversion"/>
  </si>
  <si>
    <t>水土保持田间工程所需劳力</t>
    <phoneticPr fontId="1" type="noConversion"/>
  </si>
  <si>
    <t>包括田间工程所需劳力总数</t>
    <phoneticPr fontId="1" type="noConversion"/>
  </si>
  <si>
    <t>全区域劳力总数</t>
    <phoneticPr fontId="1" type="noConversion"/>
  </si>
  <si>
    <t>剩余劳力数</t>
    <phoneticPr fontId="1" type="noConversion"/>
  </si>
  <si>
    <t>塬区</t>
    <phoneticPr fontId="1" type="noConversion"/>
  </si>
  <si>
    <t>1955年</t>
    <phoneticPr fontId="1" type="noConversion"/>
  </si>
  <si>
    <t>1956年</t>
  </si>
  <si>
    <t>1957年</t>
  </si>
  <si>
    <t>1958年</t>
  </si>
  <si>
    <t>1959年</t>
  </si>
  <si>
    <t>备注</t>
    <phoneticPr fontId="1" type="noConversion"/>
  </si>
  <si>
    <t>节余劳动力总计</t>
    <phoneticPr fontId="1" type="noConversion"/>
  </si>
  <si>
    <t>初核人      陈文轩</t>
    <phoneticPr fontId="1" type="noConversion"/>
  </si>
  <si>
    <t>制表人     李兰池</t>
    <phoneticPr fontId="1" type="noConversion"/>
  </si>
  <si>
    <t>年度</t>
    <phoneticPr fontId="1" type="noConversion"/>
  </si>
  <si>
    <t>全区总户数</t>
    <phoneticPr fontId="1" type="noConversion"/>
  </si>
  <si>
    <t>组织起来占总户数%</t>
    <phoneticPr fontId="1" type="noConversion"/>
  </si>
  <si>
    <t>合计</t>
    <phoneticPr fontId="1" type="noConversion"/>
  </si>
  <si>
    <t>组数</t>
    <phoneticPr fontId="1" type="noConversion"/>
  </si>
  <si>
    <t>户数</t>
    <phoneticPr fontId="1" type="noConversion"/>
  </si>
  <si>
    <t>其中</t>
    <phoneticPr fontId="1" type="noConversion"/>
  </si>
  <si>
    <t>农业生产社</t>
    <phoneticPr fontId="1" type="noConversion"/>
  </si>
  <si>
    <t>社数</t>
    <phoneticPr fontId="1" type="noConversion"/>
  </si>
  <si>
    <t>占%</t>
    <phoneticPr fontId="1" type="noConversion"/>
  </si>
  <si>
    <t>常年组</t>
    <phoneticPr fontId="1" type="noConversion"/>
  </si>
  <si>
    <t>临时组</t>
    <phoneticPr fontId="1" type="noConversion"/>
  </si>
  <si>
    <t>（1）系按郭城驿重点比例推算而得。</t>
    <phoneticPr fontId="1" type="noConversion"/>
  </si>
  <si>
    <t>（2）组户系按每组平均户数倒算而得。</t>
    <phoneticPr fontId="1" type="noConversion"/>
  </si>
  <si>
    <t>（3）52年度系53年底统计数。</t>
    <phoneticPr fontId="1" type="noConversion"/>
  </si>
  <si>
    <t>（1）1954年度数系1953年统计数字；</t>
    <phoneticPr fontId="1" type="noConversion"/>
  </si>
  <si>
    <t>（2）按会宁、定西两重点平均比例推算，但原比例在56年前变小，故所比例在56年前系根据54年各区计划发展数，56年以系因重点区比例比一般大，故用之较当。</t>
    <phoneticPr fontId="1" type="noConversion"/>
  </si>
  <si>
    <t>造林地点</t>
    <phoneticPr fontId="1" type="noConversion"/>
  </si>
  <si>
    <t>林带名称</t>
    <phoneticPr fontId="1" type="noConversion"/>
  </si>
  <si>
    <t>长度（公里）</t>
    <phoneticPr fontId="1" type="noConversion"/>
  </si>
  <si>
    <t>宽度（公里）</t>
    <phoneticPr fontId="1" type="noConversion"/>
  </si>
  <si>
    <t>面积（平方公尺）</t>
    <phoneticPr fontId="1" type="noConversion"/>
  </si>
  <si>
    <t>方式</t>
    <phoneticPr fontId="1" type="noConversion"/>
  </si>
  <si>
    <t>方法</t>
    <phoneticPr fontId="1" type="noConversion"/>
  </si>
  <si>
    <t>树种配合数量表</t>
    <phoneticPr fontId="1" type="noConversion"/>
  </si>
  <si>
    <t>云杉</t>
    <phoneticPr fontId="1" type="noConversion"/>
  </si>
  <si>
    <t>油松</t>
    <phoneticPr fontId="1" type="noConversion"/>
  </si>
  <si>
    <t>青岡</t>
    <phoneticPr fontId="1" type="noConversion"/>
  </si>
  <si>
    <t>杨树</t>
    <phoneticPr fontId="1" type="noConversion"/>
  </si>
  <si>
    <t>柳树</t>
    <phoneticPr fontId="1" type="noConversion"/>
  </si>
  <si>
    <t>榆树</t>
    <phoneticPr fontId="1" type="noConversion"/>
  </si>
  <si>
    <t>洋槐</t>
    <phoneticPr fontId="1" type="noConversion"/>
  </si>
  <si>
    <t>其他</t>
    <phoneticPr fontId="1" type="noConversion"/>
  </si>
  <si>
    <t>株行距</t>
    <phoneticPr fontId="1" type="noConversion"/>
  </si>
  <si>
    <t>行距</t>
    <phoneticPr fontId="1" type="noConversion"/>
  </si>
  <si>
    <t>株距</t>
    <phoneticPr fontId="1" type="noConversion"/>
  </si>
  <si>
    <t>所需工数</t>
    <phoneticPr fontId="1" type="noConversion"/>
  </si>
  <si>
    <t>党家岘-傅家川</t>
    <phoneticPr fontId="1" type="noConversion"/>
  </si>
  <si>
    <t>党家岘-史家川</t>
    <phoneticPr fontId="1" type="noConversion"/>
  </si>
  <si>
    <t>靖远县-史家川</t>
    <phoneticPr fontId="1" type="noConversion"/>
  </si>
  <si>
    <t>考理塬-傅家川</t>
    <phoneticPr fontId="1" type="noConversion"/>
  </si>
  <si>
    <t>定西县-傅家川</t>
    <phoneticPr fontId="1" type="noConversion"/>
  </si>
  <si>
    <t>定西县-葛家岔</t>
    <phoneticPr fontId="1" type="noConversion"/>
  </si>
  <si>
    <t>定西县-华家苓</t>
    <phoneticPr fontId="1" type="noConversion"/>
  </si>
  <si>
    <t>葛家岔-称沟驿</t>
    <phoneticPr fontId="1" type="noConversion"/>
  </si>
  <si>
    <t>葛家村-大平店北</t>
    <phoneticPr fontId="1" type="noConversion"/>
  </si>
  <si>
    <t>葛家岔北-铁木山</t>
    <phoneticPr fontId="1" type="noConversion"/>
  </si>
  <si>
    <t>马家沟掌-铁木山</t>
    <phoneticPr fontId="1" type="noConversion"/>
  </si>
  <si>
    <t>小河沟掌-铁木山</t>
    <phoneticPr fontId="1" type="noConversion"/>
  </si>
  <si>
    <t>郭城驿-铁木山</t>
    <phoneticPr fontId="1" type="noConversion"/>
  </si>
  <si>
    <t>说明</t>
    <phoneticPr fontId="1" type="noConversion"/>
  </si>
  <si>
    <t>第一林带</t>
    <phoneticPr fontId="1" type="noConversion"/>
  </si>
  <si>
    <t>第二林带</t>
    <phoneticPr fontId="1" type="noConversion"/>
  </si>
  <si>
    <t>第三林带</t>
    <phoneticPr fontId="1" type="noConversion"/>
  </si>
  <si>
    <t>第四林带</t>
    <phoneticPr fontId="1" type="noConversion"/>
  </si>
  <si>
    <t>第五林带</t>
    <phoneticPr fontId="1" type="noConversion"/>
  </si>
  <si>
    <t>第六林带</t>
    <phoneticPr fontId="1" type="noConversion"/>
  </si>
  <si>
    <t>第七林带</t>
    <phoneticPr fontId="1" type="noConversion"/>
  </si>
  <si>
    <t>第八林带</t>
    <phoneticPr fontId="1" type="noConversion"/>
  </si>
  <si>
    <t>第九林带</t>
    <phoneticPr fontId="1" type="noConversion"/>
  </si>
  <si>
    <t>第十林带</t>
    <phoneticPr fontId="1" type="noConversion"/>
  </si>
  <si>
    <t>第十一林带</t>
    <phoneticPr fontId="1" type="noConversion"/>
  </si>
  <si>
    <t>第十二林带</t>
    <phoneticPr fontId="1" type="noConversion"/>
  </si>
  <si>
    <t>第十三林带</t>
    <phoneticPr fontId="1" type="noConversion"/>
  </si>
  <si>
    <t>国营</t>
    <phoneticPr fontId="1" type="noConversion"/>
  </si>
  <si>
    <t>插</t>
    <phoneticPr fontId="1" type="noConversion"/>
  </si>
  <si>
    <t>播插</t>
    <phoneticPr fontId="1" type="noConversion"/>
  </si>
  <si>
    <t>初核人 周士景 宋光普</t>
    <phoneticPr fontId="1" type="noConversion"/>
  </si>
  <si>
    <t>制表人 赵永锡</t>
    <phoneticPr fontId="1" type="noConversion"/>
  </si>
  <si>
    <t>1954.12.27</t>
    <phoneticPr fontId="1" type="noConversion"/>
  </si>
  <si>
    <t>造林地点</t>
    <phoneticPr fontId="1" type="noConversion"/>
  </si>
  <si>
    <t>造林目的</t>
    <phoneticPr fontId="1" type="noConversion"/>
  </si>
  <si>
    <t>面积
（平方公里）</t>
    <phoneticPr fontId="1" type="noConversion"/>
  </si>
  <si>
    <t>方式</t>
    <phoneticPr fontId="1" type="noConversion"/>
  </si>
  <si>
    <t>方法</t>
    <phoneticPr fontId="1" type="noConversion"/>
  </si>
  <si>
    <t>树种配合数量表（株为单位）</t>
    <phoneticPr fontId="1" type="noConversion"/>
  </si>
  <si>
    <t>桦树</t>
    <phoneticPr fontId="1" type="noConversion"/>
  </si>
  <si>
    <t>杏</t>
    <phoneticPr fontId="1" type="noConversion"/>
  </si>
  <si>
    <t>梨</t>
    <phoneticPr fontId="1" type="noConversion"/>
  </si>
  <si>
    <t>苹果</t>
    <phoneticPr fontId="1" type="noConversion"/>
  </si>
  <si>
    <t>檉柳</t>
    <phoneticPr fontId="1" type="noConversion"/>
  </si>
  <si>
    <t>沙枣</t>
    <phoneticPr fontId="1" type="noConversion"/>
  </si>
  <si>
    <t>李子</t>
    <phoneticPr fontId="1" type="noConversion"/>
  </si>
  <si>
    <t>其他</t>
    <phoneticPr fontId="1" type="noConversion"/>
  </si>
  <si>
    <t>合计</t>
    <phoneticPr fontId="1" type="noConversion"/>
  </si>
  <si>
    <t>株行距</t>
    <phoneticPr fontId="1" type="noConversion"/>
  </si>
  <si>
    <t>行距</t>
    <phoneticPr fontId="1" type="noConversion"/>
  </si>
  <si>
    <t>株距</t>
    <phoneticPr fontId="1" type="noConversion"/>
  </si>
  <si>
    <t>所需工数</t>
    <phoneticPr fontId="1" type="noConversion"/>
  </si>
  <si>
    <t>各沟脑及坡地</t>
    <phoneticPr fontId="1" type="noConversion"/>
  </si>
  <si>
    <t>川地及河滩内</t>
    <phoneticPr fontId="1" type="noConversion"/>
  </si>
  <si>
    <t>主沟及大沟两岸</t>
    <phoneticPr fontId="1" type="noConversion"/>
  </si>
  <si>
    <t>耕地周围</t>
    <phoneticPr fontId="1" type="noConversion"/>
  </si>
  <si>
    <t>草原周围</t>
    <phoneticPr fontId="1" type="noConversion"/>
  </si>
  <si>
    <t>村庄附近及渠道路旁</t>
    <phoneticPr fontId="1" type="noConversion"/>
  </si>
  <si>
    <t>说明</t>
    <phoneticPr fontId="1" type="noConversion"/>
  </si>
  <si>
    <t>固坡及水源涵养</t>
    <phoneticPr fontId="1" type="noConversion"/>
  </si>
  <si>
    <t>防洪</t>
    <phoneticPr fontId="1" type="noConversion"/>
  </si>
  <si>
    <t>护岸</t>
    <phoneticPr fontId="1" type="noConversion"/>
  </si>
  <si>
    <t>护田</t>
    <phoneticPr fontId="1" type="noConversion"/>
  </si>
  <si>
    <t>保护草原</t>
    <phoneticPr fontId="1" type="noConversion"/>
  </si>
  <si>
    <t>零植</t>
    <phoneticPr fontId="1" type="noConversion"/>
  </si>
  <si>
    <t>国营</t>
    <phoneticPr fontId="1" type="noConversion"/>
  </si>
  <si>
    <t>合作</t>
    <phoneticPr fontId="1" type="noConversion"/>
  </si>
  <si>
    <t>私人</t>
    <phoneticPr fontId="1" type="noConversion"/>
  </si>
  <si>
    <t>播植</t>
  </si>
  <si>
    <t>播植
插条</t>
  </si>
  <si>
    <t>播植</t>
    <phoneticPr fontId="1" type="noConversion"/>
  </si>
  <si>
    <t>植插</t>
    <phoneticPr fontId="1" type="noConversion"/>
  </si>
  <si>
    <t>胡桃</t>
    <phoneticPr fontId="1" type="noConversion"/>
  </si>
  <si>
    <t>桃</t>
    <phoneticPr fontId="1" type="noConversion"/>
  </si>
  <si>
    <t>②树种配合其他中包括花椒、桑、中槐、侧柏、沙柳、枸杞、紫穗槐、麻黄、柠条、刺梅、樱桃、中筋刺等。</t>
    <phoneticPr fontId="1" type="noConversion"/>
  </si>
  <si>
    <t>④零星植树以4㎡一株计算。</t>
    <phoneticPr fontId="1" type="noConversion"/>
  </si>
  <si>
    <t>初核人 宋关普 周士景</t>
    <phoneticPr fontId="1" type="noConversion"/>
  </si>
  <si>
    <t>1954.11.23日制</t>
    <phoneticPr fontId="1" type="noConversion"/>
  </si>
  <si>
    <t>③树种配合松与杨林，不能植一起，因两者有共同害虫。</t>
    <phoneticPr fontId="1" type="noConversion"/>
  </si>
  <si>
    <t>造林方式</t>
    <phoneticPr fontId="1" type="noConversion"/>
  </si>
  <si>
    <t>造林方法</t>
    <phoneticPr fontId="1" type="noConversion"/>
  </si>
  <si>
    <t>树种配合量（株）</t>
    <phoneticPr fontId="1" type="noConversion"/>
  </si>
  <si>
    <t>钱榆</t>
    <phoneticPr fontId="1" type="noConversion"/>
  </si>
  <si>
    <t>旱柳</t>
    <phoneticPr fontId="1" type="noConversion"/>
  </si>
  <si>
    <t>白杨</t>
    <phoneticPr fontId="1" type="noConversion"/>
  </si>
  <si>
    <t>青杨</t>
    <phoneticPr fontId="1" type="noConversion"/>
  </si>
  <si>
    <t>云杉</t>
    <phoneticPr fontId="1" type="noConversion"/>
  </si>
  <si>
    <t>油松</t>
    <phoneticPr fontId="1" type="noConversion"/>
  </si>
  <si>
    <t>桦树</t>
    <phoneticPr fontId="1" type="noConversion"/>
  </si>
  <si>
    <t>桃，杏</t>
    <phoneticPr fontId="1" type="noConversion"/>
  </si>
  <si>
    <t>果树</t>
    <phoneticPr fontId="1" type="noConversion"/>
  </si>
  <si>
    <t>胡桃</t>
    <phoneticPr fontId="1" type="noConversion"/>
  </si>
  <si>
    <t>洋槐</t>
    <phoneticPr fontId="1" type="noConversion"/>
  </si>
  <si>
    <t>臭椿</t>
    <phoneticPr fontId="1" type="noConversion"/>
  </si>
  <si>
    <t>其他</t>
    <phoneticPr fontId="1" type="noConversion"/>
  </si>
  <si>
    <t>合计</t>
    <phoneticPr fontId="1" type="noConversion"/>
  </si>
  <si>
    <t>株行距（m）</t>
    <phoneticPr fontId="1" type="noConversion"/>
  </si>
  <si>
    <t>行距</t>
    <phoneticPr fontId="1" type="noConversion"/>
  </si>
  <si>
    <t>株距</t>
    <phoneticPr fontId="1" type="noConversion"/>
  </si>
  <si>
    <t>所需工数（工日）</t>
    <phoneticPr fontId="1" type="noConversion"/>
  </si>
  <si>
    <t>塬区边沿</t>
    <phoneticPr fontId="1" type="noConversion"/>
  </si>
  <si>
    <t>各边坡地及塬畔</t>
    <phoneticPr fontId="1" type="noConversion"/>
  </si>
  <si>
    <t>河沟两岸</t>
    <phoneticPr fontId="1" type="noConversion"/>
  </si>
  <si>
    <t>地埂及田畔</t>
    <phoneticPr fontId="1" type="noConversion"/>
  </si>
  <si>
    <t>河沟脑部</t>
    <phoneticPr fontId="1" type="noConversion"/>
  </si>
  <si>
    <t>河滩及沟底</t>
    <phoneticPr fontId="1" type="noConversion"/>
  </si>
  <si>
    <t>道路村庄渠畔堤脚</t>
    <phoneticPr fontId="1" type="noConversion"/>
  </si>
  <si>
    <t>备注</t>
    <phoneticPr fontId="1" type="noConversion"/>
  </si>
  <si>
    <t>保塬林</t>
    <phoneticPr fontId="1" type="noConversion"/>
  </si>
  <si>
    <t>固坡及护塬</t>
    <phoneticPr fontId="1" type="noConversion"/>
  </si>
  <si>
    <t>护岸</t>
    <phoneticPr fontId="1" type="noConversion"/>
  </si>
  <si>
    <t>护田</t>
    <phoneticPr fontId="1" type="noConversion"/>
  </si>
  <si>
    <t>水源涵养</t>
    <phoneticPr fontId="1" type="noConversion"/>
  </si>
  <si>
    <t>防洪</t>
    <phoneticPr fontId="1" type="noConversion"/>
  </si>
  <si>
    <t>零星植树</t>
    <phoneticPr fontId="1" type="noConversion"/>
  </si>
  <si>
    <t>国营</t>
    <phoneticPr fontId="1" type="noConversion"/>
  </si>
  <si>
    <t>合作</t>
    <phoneticPr fontId="1" type="noConversion"/>
  </si>
  <si>
    <t>私营</t>
    <phoneticPr fontId="1" type="noConversion"/>
  </si>
  <si>
    <t>播、插、植</t>
    <phoneticPr fontId="1" type="noConversion"/>
  </si>
  <si>
    <t>播、植</t>
    <phoneticPr fontId="1" type="noConversion"/>
  </si>
  <si>
    <t>插、植</t>
    <phoneticPr fontId="1" type="noConversion"/>
  </si>
  <si>
    <t>植、插</t>
    <phoneticPr fontId="1" type="noConversion"/>
  </si>
  <si>
    <t>①防风林所剩余面积已列入该表零星植树内。</t>
    <phoneticPr fontId="1" type="noConversion"/>
  </si>
  <si>
    <t>1.树种配合量之其他栏内包括：沙枣、檉柳、花椒、胡椒子、胡颓子、柠条、中槐、枸杞、柏树、紫穗槐等树种。</t>
    <phoneticPr fontId="1" type="noConversion"/>
  </si>
  <si>
    <t>2.果树栏内包括：花红、梨、李、苹果等树种。</t>
    <phoneticPr fontId="1" type="noConversion"/>
  </si>
  <si>
    <t>3.保塬林系在该流域塬区与丘陵区之分界上，塬面周围长186km，林带宽15m，植树七行，林带中间行值杨，两边为其他树种。</t>
    <phoneticPr fontId="1" type="noConversion"/>
  </si>
  <si>
    <t>4.工数以每人每天20株计之。</t>
    <phoneticPr fontId="1" type="noConversion"/>
  </si>
  <si>
    <t>初核人 宋光普 赵永锡</t>
    <phoneticPr fontId="1" type="noConversion"/>
  </si>
  <si>
    <t>黄河水利委员会水土保持查勘二队林植组制表人 周士景</t>
    <phoneticPr fontId="1" type="noConversion"/>
  </si>
  <si>
    <t>1954.12.27</t>
    <phoneticPr fontId="1" type="noConversion"/>
  </si>
  <si>
    <t xml:space="preserve">       年度
       林别
区域</t>
    <phoneticPr fontId="1" type="noConversion"/>
  </si>
  <si>
    <t>第一年</t>
    <phoneticPr fontId="1" type="noConversion"/>
  </si>
  <si>
    <t>第二年</t>
    <phoneticPr fontId="1" type="noConversion"/>
  </si>
  <si>
    <t>第三年</t>
    <phoneticPr fontId="1" type="noConversion"/>
  </si>
  <si>
    <t>第四年</t>
    <phoneticPr fontId="1" type="noConversion"/>
  </si>
  <si>
    <t>第五年</t>
    <phoneticPr fontId="1" type="noConversion"/>
  </si>
  <si>
    <t>第六年</t>
    <phoneticPr fontId="1" type="noConversion"/>
  </si>
  <si>
    <t>第七年</t>
    <phoneticPr fontId="1" type="noConversion"/>
  </si>
  <si>
    <t>第八年</t>
    <phoneticPr fontId="1" type="noConversion"/>
  </si>
  <si>
    <t>第九年</t>
    <phoneticPr fontId="1" type="noConversion"/>
  </si>
  <si>
    <t>第十年</t>
    <phoneticPr fontId="1" type="noConversion"/>
  </si>
  <si>
    <t>祖厲河流域造林计划逐渐进度表          1954.12</t>
    <phoneticPr fontId="1" type="noConversion"/>
  </si>
  <si>
    <t>丘陵区</t>
    <phoneticPr fontId="1" type="noConversion"/>
  </si>
  <si>
    <t>固坡及水塬区</t>
    <phoneticPr fontId="1" type="noConversion"/>
  </si>
  <si>
    <t>防洪林</t>
    <phoneticPr fontId="1" type="noConversion"/>
  </si>
  <si>
    <t>护岸林</t>
    <phoneticPr fontId="1" type="noConversion"/>
  </si>
  <si>
    <t>护田林</t>
    <phoneticPr fontId="1" type="noConversion"/>
  </si>
  <si>
    <t>保护草原林</t>
    <phoneticPr fontId="1" type="noConversion"/>
  </si>
  <si>
    <t>塬区</t>
    <phoneticPr fontId="1" type="noConversion"/>
  </si>
  <si>
    <t>保塬林带</t>
    <phoneticPr fontId="1" type="noConversion"/>
  </si>
  <si>
    <t>固坡与护塬</t>
    <phoneticPr fontId="1" type="noConversion"/>
  </si>
  <si>
    <t>防风林带造林</t>
    <phoneticPr fontId="1" type="noConversion"/>
  </si>
  <si>
    <t>第一林带</t>
    <phoneticPr fontId="1" type="noConversion"/>
  </si>
  <si>
    <t>第二林带</t>
    <phoneticPr fontId="1" type="noConversion"/>
  </si>
  <si>
    <t>第三林带</t>
    <phoneticPr fontId="1" type="noConversion"/>
  </si>
  <si>
    <t>第四林带</t>
    <phoneticPr fontId="1" type="noConversion"/>
  </si>
  <si>
    <t>第五林带</t>
    <phoneticPr fontId="1" type="noConversion"/>
  </si>
  <si>
    <t>第六林带</t>
    <phoneticPr fontId="1" type="noConversion"/>
  </si>
  <si>
    <t>第七林带</t>
    <phoneticPr fontId="1" type="noConversion"/>
  </si>
  <si>
    <t>第八林带</t>
    <phoneticPr fontId="1" type="noConversion"/>
  </si>
  <si>
    <t>第九林带</t>
    <phoneticPr fontId="1" type="noConversion"/>
  </si>
  <si>
    <t>第十林带</t>
    <phoneticPr fontId="1" type="noConversion"/>
  </si>
  <si>
    <t>第十一林带</t>
    <phoneticPr fontId="1" type="noConversion"/>
  </si>
  <si>
    <t>第十二林带</t>
    <phoneticPr fontId="1" type="noConversion"/>
  </si>
  <si>
    <t>第十三林带</t>
    <phoneticPr fontId="1" type="noConversion"/>
  </si>
  <si>
    <t>附注</t>
    <phoneticPr fontId="1" type="noConversion"/>
  </si>
  <si>
    <t>1.造林逐年进度以计划表所列数量之百分比计算。</t>
    <phoneticPr fontId="1" type="noConversion"/>
  </si>
  <si>
    <t>2.造林逐年进度以开始造林的进度往下排列计之。</t>
    <phoneticPr fontId="1" type="noConversion"/>
  </si>
  <si>
    <t>3.尽头种植防风林带以期早日发挥它的防风作用。</t>
    <phoneticPr fontId="1" type="noConversion"/>
  </si>
  <si>
    <t>初核 宋光普 赵永锡</t>
    <phoneticPr fontId="1" type="noConversion"/>
  </si>
  <si>
    <t>黄河水利委员会水土保持查勘二队林植组编制人 周士景</t>
    <phoneticPr fontId="1" type="noConversion"/>
  </si>
  <si>
    <t>地点</t>
    <phoneticPr fontId="1" type="noConversion"/>
  </si>
  <si>
    <t>方式</t>
    <phoneticPr fontId="1" type="noConversion"/>
  </si>
  <si>
    <t>面积（市亩）</t>
    <phoneticPr fontId="1" type="noConversion"/>
  </si>
  <si>
    <t>育苗树种</t>
    <phoneticPr fontId="1" type="noConversion"/>
  </si>
  <si>
    <t>年产苗量（株）</t>
    <phoneticPr fontId="1" type="noConversion"/>
  </si>
  <si>
    <t>平均每亩产苗量（株）</t>
    <phoneticPr fontId="1" type="noConversion"/>
  </si>
  <si>
    <t>扩进</t>
    <phoneticPr fontId="1" type="noConversion"/>
  </si>
  <si>
    <t>定西</t>
    <phoneticPr fontId="1" type="noConversion"/>
  </si>
  <si>
    <t>会宁</t>
    <phoneticPr fontId="1" type="noConversion"/>
  </si>
  <si>
    <t>靖远</t>
    <phoneticPr fontId="1" type="noConversion"/>
  </si>
  <si>
    <t>新建</t>
    <phoneticPr fontId="1" type="noConversion"/>
  </si>
  <si>
    <t>内官营</t>
    <phoneticPr fontId="1" type="noConversion"/>
  </si>
  <si>
    <t>宁远镇</t>
    <phoneticPr fontId="1" type="noConversion"/>
  </si>
  <si>
    <t>称沟驿</t>
    <phoneticPr fontId="1" type="noConversion"/>
  </si>
  <si>
    <t>西鞏驿</t>
    <phoneticPr fontId="1" type="noConversion"/>
  </si>
  <si>
    <t>中川堡</t>
    <phoneticPr fontId="1" type="noConversion"/>
  </si>
  <si>
    <t>翟家所</t>
    <phoneticPr fontId="1" type="noConversion"/>
  </si>
  <si>
    <t>鲁家沟</t>
    <phoneticPr fontId="1" type="noConversion"/>
  </si>
  <si>
    <t>甘沟驿</t>
    <phoneticPr fontId="1" type="noConversion"/>
  </si>
  <si>
    <t>马家堡</t>
    <phoneticPr fontId="1" type="noConversion"/>
  </si>
  <si>
    <t>大沟</t>
    <phoneticPr fontId="1" type="noConversion"/>
  </si>
  <si>
    <t>宋家河畔</t>
    <phoneticPr fontId="1" type="noConversion"/>
  </si>
  <si>
    <t>郭城驿</t>
    <phoneticPr fontId="1" type="noConversion"/>
  </si>
  <si>
    <t>大芦子</t>
    <phoneticPr fontId="1" type="noConversion"/>
  </si>
  <si>
    <t>白崖子</t>
    <phoneticPr fontId="1" type="noConversion"/>
  </si>
  <si>
    <t>三岔村</t>
    <phoneticPr fontId="1" type="noConversion"/>
  </si>
  <si>
    <t>刘家寨子</t>
    <phoneticPr fontId="1" type="noConversion"/>
  </si>
  <si>
    <t>口营</t>
    <phoneticPr fontId="1" type="noConversion"/>
  </si>
  <si>
    <t>地方营</t>
    <phoneticPr fontId="1" type="noConversion"/>
  </si>
  <si>
    <t>杨柳、榆、杏、桃、椿、洋槐、胡桃</t>
    <phoneticPr fontId="1" type="noConversion"/>
  </si>
  <si>
    <t>榆、桃、洋槐</t>
    <phoneticPr fontId="1" type="noConversion"/>
  </si>
  <si>
    <t>柳、榆、杏、胡桃、椿、杨</t>
    <phoneticPr fontId="1" type="noConversion"/>
  </si>
  <si>
    <t>榆、桦树、柳、杏、白杨</t>
    <phoneticPr fontId="1" type="noConversion"/>
  </si>
  <si>
    <t>柳、白杨、青杨、榆、檉柳、沙枣</t>
    <phoneticPr fontId="1" type="noConversion"/>
  </si>
  <si>
    <t>杨、柳、榆、杏、中槐</t>
    <phoneticPr fontId="1" type="noConversion"/>
  </si>
  <si>
    <t>柳、杨、杏、果树、花椒</t>
    <phoneticPr fontId="1" type="noConversion"/>
  </si>
  <si>
    <t>榆、洋槐、沙枣、杏</t>
    <phoneticPr fontId="1" type="noConversion"/>
  </si>
  <si>
    <t>檉柳、沙枣、榆、柳、电杆杨</t>
    <phoneticPr fontId="1" type="noConversion"/>
  </si>
  <si>
    <t>沙枣、电杆杨</t>
    <phoneticPr fontId="1" type="noConversion"/>
  </si>
  <si>
    <t>枣树、果树、杨、柳、榆</t>
    <phoneticPr fontId="1" type="noConversion"/>
  </si>
  <si>
    <t>榆、杏、洋槐、沙枣、果树</t>
    <phoneticPr fontId="1" type="noConversion"/>
  </si>
  <si>
    <t>沙枣、杏、檉柳、杨、柳、榆</t>
    <phoneticPr fontId="1" type="noConversion"/>
  </si>
  <si>
    <t>杏、柳</t>
    <phoneticPr fontId="1" type="noConversion"/>
  </si>
  <si>
    <t>沙枣、檉柳、榆树、柳、杨</t>
    <phoneticPr fontId="1" type="noConversion"/>
  </si>
  <si>
    <t>果树、杏、梨、杨、柳、椿</t>
    <phoneticPr fontId="1" type="noConversion"/>
  </si>
  <si>
    <t>杨树、柳、榆、杏、果树</t>
    <phoneticPr fontId="1" type="noConversion"/>
  </si>
  <si>
    <t>柳、果树</t>
    <phoneticPr fontId="1" type="noConversion"/>
  </si>
  <si>
    <t>备考</t>
    <phoneticPr fontId="1" type="noConversion"/>
  </si>
  <si>
    <t>青岡</t>
    <phoneticPr fontId="1" type="noConversion"/>
  </si>
  <si>
    <t>①扩建栏内所育树种其次为沙枣、云杉、油松、檉柳、桦树、青岡，梨、苹果、花红、花椒等。</t>
    <phoneticPr fontId="1" type="noConversion"/>
  </si>
  <si>
    <t>②苗圃年产苗量内按各苗圃面积的三分之一计算。</t>
    <phoneticPr fontId="1" type="noConversion"/>
  </si>
  <si>
    <t>③扩建苗圃已包括现有面积，现有定西85次，会宁60次，靖远72次。</t>
    <phoneticPr fontId="1" type="noConversion"/>
  </si>
  <si>
    <t>④新建栏内所列树种为主要者，其次要树种由当地酌情育之。</t>
    <phoneticPr fontId="1" type="noConversion"/>
  </si>
  <si>
    <t>初核人 赵永锡 宋光普</t>
    <phoneticPr fontId="1" type="noConversion"/>
  </si>
  <si>
    <t>制表人 周士景</t>
    <phoneticPr fontId="1" type="noConversion"/>
  </si>
  <si>
    <t xml:space="preserve">         项目
畜别</t>
    <phoneticPr fontId="1" type="noConversion"/>
  </si>
  <si>
    <t>1954年基数</t>
    <phoneticPr fontId="1" type="noConversion"/>
  </si>
  <si>
    <t>1959年现有数</t>
    <phoneticPr fontId="1" type="noConversion"/>
  </si>
  <si>
    <t>五年内增殖数</t>
    <phoneticPr fontId="1" type="noConversion"/>
  </si>
  <si>
    <t>增殖率%</t>
    <phoneticPr fontId="1" type="noConversion"/>
  </si>
  <si>
    <t>牛</t>
    <phoneticPr fontId="1" type="noConversion"/>
  </si>
  <si>
    <t>马</t>
    <phoneticPr fontId="1" type="noConversion"/>
  </si>
  <si>
    <t>骡</t>
    <phoneticPr fontId="1" type="noConversion"/>
  </si>
  <si>
    <t>驴</t>
    <phoneticPr fontId="1" type="noConversion"/>
  </si>
  <si>
    <t>山羊</t>
    <phoneticPr fontId="1" type="noConversion"/>
  </si>
  <si>
    <t>绵羊</t>
    <phoneticPr fontId="1" type="noConversion"/>
  </si>
  <si>
    <t>猪</t>
    <phoneticPr fontId="1" type="noConversion"/>
  </si>
  <si>
    <t>祖厲河流域塬区牲畜五年增殖规模表</t>
  </si>
  <si>
    <t>祖厲河流域丘陵区牲畜五年规划表</t>
  </si>
  <si>
    <t>初核 秦诚</t>
    <phoneticPr fontId="1" type="noConversion"/>
  </si>
  <si>
    <t>制表人 陈文轩</t>
    <phoneticPr fontId="1" type="noConversion"/>
  </si>
  <si>
    <t xml:space="preserve">                  项目
            数量
      类别
年份</t>
    <phoneticPr fontId="1" type="noConversion"/>
  </si>
  <si>
    <t>每头匹只每天
平均用草量（公斤）</t>
    <phoneticPr fontId="1" type="noConversion"/>
  </si>
  <si>
    <t>年需草量（公斤）</t>
    <phoneticPr fontId="1" type="noConversion"/>
  </si>
  <si>
    <t>年产草数量（公斤）</t>
    <phoneticPr fontId="1" type="noConversion"/>
  </si>
  <si>
    <t>盈亏情况
（+）（-）（公斤）</t>
    <phoneticPr fontId="1" type="noConversion"/>
  </si>
  <si>
    <t>备考</t>
    <phoneticPr fontId="1" type="noConversion"/>
  </si>
  <si>
    <t>第一年</t>
    <phoneticPr fontId="1" type="noConversion"/>
  </si>
  <si>
    <t>大畜</t>
    <phoneticPr fontId="1" type="noConversion"/>
  </si>
  <si>
    <t>羊只</t>
    <phoneticPr fontId="1" type="noConversion"/>
  </si>
  <si>
    <t>小计</t>
    <phoneticPr fontId="1" type="noConversion"/>
  </si>
  <si>
    <t>第二年</t>
    <phoneticPr fontId="1" type="noConversion"/>
  </si>
  <si>
    <t>第三年</t>
    <phoneticPr fontId="1" type="noConversion"/>
  </si>
  <si>
    <t>第四年</t>
    <phoneticPr fontId="1" type="noConversion"/>
  </si>
  <si>
    <t>第五年</t>
    <phoneticPr fontId="1" type="noConversion"/>
  </si>
  <si>
    <t>+914680</t>
    <phoneticPr fontId="1" type="noConversion"/>
  </si>
  <si>
    <t>+3138440</t>
    <phoneticPr fontId="1" type="noConversion"/>
  </si>
  <si>
    <t>+12450172</t>
    <phoneticPr fontId="1" type="noConversion"/>
  </si>
  <si>
    <t>+32091905</t>
    <phoneticPr fontId="1" type="noConversion"/>
  </si>
  <si>
    <t>年按360天计算</t>
    <phoneticPr fontId="1" type="noConversion"/>
  </si>
  <si>
    <t xml:space="preserve">                   年次
数量
                      年度
畜别       项目</t>
    <phoneticPr fontId="1" type="noConversion"/>
  </si>
  <si>
    <t>54年</t>
    <phoneticPr fontId="1" type="noConversion"/>
  </si>
  <si>
    <t>基数</t>
    <phoneticPr fontId="1" type="noConversion"/>
  </si>
  <si>
    <t>牛</t>
    <phoneticPr fontId="1" type="noConversion"/>
  </si>
  <si>
    <t>原有数</t>
    <phoneticPr fontId="1" type="noConversion"/>
  </si>
  <si>
    <t>增殖数</t>
    <phoneticPr fontId="1" type="noConversion"/>
  </si>
  <si>
    <t>增殖率</t>
    <phoneticPr fontId="1" type="noConversion"/>
  </si>
  <si>
    <t>现有数</t>
    <phoneticPr fontId="1" type="noConversion"/>
  </si>
  <si>
    <t>制表人 陈文轩</t>
    <phoneticPr fontId="1" type="noConversion"/>
  </si>
  <si>
    <t>祖厲河流域塬区牲畜逐年增殖规划一览表（表3）</t>
    <phoneticPr fontId="1" type="noConversion"/>
  </si>
  <si>
    <t>祖厲河流域塬区牲畜逐年增殖规划一览表（表4）</t>
    <phoneticPr fontId="1" type="noConversion"/>
  </si>
  <si>
    <t>绵羊</t>
    <phoneticPr fontId="1" type="noConversion"/>
  </si>
  <si>
    <t>山羊</t>
    <phoneticPr fontId="1" type="noConversion"/>
  </si>
  <si>
    <t>1954年</t>
    <phoneticPr fontId="1" type="noConversion"/>
  </si>
  <si>
    <t>封山%</t>
    <phoneticPr fontId="1" type="noConversion"/>
  </si>
  <si>
    <t>域面积</t>
    <phoneticPr fontId="1" type="noConversion"/>
  </si>
  <si>
    <t>封山育草区</t>
    <phoneticPr fontId="1" type="noConversion"/>
  </si>
  <si>
    <t>轮流放牧区</t>
    <phoneticPr fontId="1" type="noConversion"/>
  </si>
  <si>
    <t>封山育草产草量</t>
    <phoneticPr fontId="1" type="noConversion"/>
  </si>
  <si>
    <t>每年增产量</t>
    <phoneticPr fontId="1" type="noConversion"/>
  </si>
  <si>
    <t>轮放区产草量</t>
    <phoneticPr fontId="1" type="noConversion"/>
  </si>
  <si>
    <t>总计产草量</t>
    <phoneticPr fontId="1" type="noConversion"/>
  </si>
  <si>
    <t>%</t>
    <phoneticPr fontId="1" type="noConversion"/>
  </si>
  <si>
    <t>每平方公里</t>
    <phoneticPr fontId="1" type="noConversion"/>
  </si>
  <si>
    <t>共计</t>
    <phoneticPr fontId="1" type="noConversion"/>
  </si>
  <si>
    <t>增产%</t>
    <phoneticPr fontId="1" type="noConversion"/>
  </si>
  <si>
    <t xml:space="preserve">                       年次
                    年度
             百分比
项目</t>
    <phoneticPr fontId="1" type="noConversion"/>
  </si>
  <si>
    <t>1.本表产草数量为市斤，如按照公斤计时得另折。</t>
    <phoneticPr fontId="1" type="noConversion"/>
  </si>
  <si>
    <t>祖厲河流域塬区培植牧草规划表</t>
  </si>
  <si>
    <t xml:space="preserve">               年次
          年度
项目</t>
    <phoneticPr fontId="1" type="noConversion"/>
  </si>
  <si>
    <t>接受牧地</t>
    <phoneticPr fontId="1" type="noConversion"/>
  </si>
  <si>
    <t>市亩</t>
    <phoneticPr fontId="1" type="noConversion"/>
  </si>
  <si>
    <t>种植牧草
费工数</t>
    <phoneticPr fontId="1" type="noConversion"/>
  </si>
  <si>
    <t>耕地</t>
    <phoneticPr fontId="1" type="noConversion"/>
  </si>
  <si>
    <t>播种</t>
    <phoneticPr fontId="1" type="noConversion"/>
  </si>
  <si>
    <t>收割</t>
    <phoneticPr fontId="1" type="noConversion"/>
  </si>
  <si>
    <t>单位产量</t>
    <phoneticPr fontId="1" type="noConversion"/>
  </si>
  <si>
    <t>总产量</t>
    <phoneticPr fontId="1" type="noConversion"/>
  </si>
  <si>
    <t>每亩</t>
    <phoneticPr fontId="1" type="noConversion"/>
  </si>
  <si>
    <t>说明</t>
    <phoneticPr fontId="1" type="noConversion"/>
  </si>
  <si>
    <t>54年牧草面积22121市亩</t>
    <phoneticPr fontId="1" type="noConversion"/>
  </si>
  <si>
    <t>1.本表55年之培植牧草面积系54年的种植牧草面积增加26%所得，其次全系接收农业退耕面积。</t>
    <phoneticPr fontId="1" type="noConversion"/>
  </si>
  <si>
    <t>2.牧草种类有苜蓿、草木樨、草高粱、草谷子等。</t>
    <phoneticPr fontId="1" type="noConversion"/>
  </si>
  <si>
    <t>4.费用劳力计算，耕地每人每天耕3市亩，播种10市亩，收割3市亩。</t>
    <phoneticPr fontId="1" type="noConversion"/>
  </si>
  <si>
    <t>5.第一年要大量栽培草谷子、高粱草以解决目前缺草问题。</t>
    <phoneticPr fontId="1" type="noConversion"/>
  </si>
  <si>
    <t>6.本表产草数量为市斤，如按公斤计算时得另折。</t>
    <phoneticPr fontId="1" type="noConversion"/>
  </si>
  <si>
    <t xml:space="preserve">                                   
                           项目            
年次              畜别          数量</t>
    <phoneticPr fontId="1" type="noConversion"/>
  </si>
  <si>
    <t>每头匹只每天需草量（公斤）</t>
    <phoneticPr fontId="1" type="noConversion"/>
  </si>
  <si>
    <t>年需草量
（公斤）</t>
    <phoneticPr fontId="1" type="noConversion"/>
  </si>
  <si>
    <t>年产草量（公斤）</t>
    <phoneticPr fontId="1" type="noConversion"/>
  </si>
  <si>
    <t>盈（+）亏（-）情况</t>
    <phoneticPr fontId="1" type="noConversion"/>
  </si>
  <si>
    <t>第一年</t>
    <phoneticPr fontId="1" type="noConversion"/>
  </si>
  <si>
    <t>小畜</t>
    <phoneticPr fontId="1" type="noConversion"/>
  </si>
  <si>
    <t>459712167</t>
    <phoneticPr fontId="1" type="noConversion"/>
  </si>
  <si>
    <t>637636700</t>
    <phoneticPr fontId="1" type="noConversion"/>
  </si>
  <si>
    <t>1.内有农业副产品按原数增产10%数量为135632573公斤</t>
    <phoneticPr fontId="1" type="noConversion"/>
  </si>
  <si>
    <t>1.内有农业副产品按原数增产10%数量为149195830公斤</t>
    <phoneticPr fontId="1" type="noConversion"/>
  </si>
  <si>
    <t>1.内有农业副产品按原数增产10%数量为164115410公斤</t>
    <phoneticPr fontId="1" type="noConversion"/>
  </si>
  <si>
    <t>1.内有农业副产品按原数增产10%数量为180526951公斤</t>
    <phoneticPr fontId="1" type="noConversion"/>
  </si>
  <si>
    <t>1.内有农业副产品按原数增产10%数量为198579646公斤</t>
    <phoneticPr fontId="1" type="noConversion"/>
  </si>
  <si>
    <t>初核人 秦诚</t>
    <phoneticPr fontId="1" type="noConversion"/>
  </si>
  <si>
    <t xml:space="preserve">                      年次
                      年度
畜别  项目  数量</t>
    <phoneticPr fontId="1" type="noConversion"/>
  </si>
  <si>
    <t>1954年</t>
    <phoneticPr fontId="1" type="noConversion"/>
  </si>
  <si>
    <t>基数</t>
    <phoneticPr fontId="1" type="noConversion"/>
  </si>
  <si>
    <t>牛</t>
    <phoneticPr fontId="1" type="noConversion"/>
  </si>
  <si>
    <t>原有数</t>
    <phoneticPr fontId="1" type="noConversion"/>
  </si>
  <si>
    <t>增殖率</t>
    <phoneticPr fontId="1" type="noConversion"/>
  </si>
  <si>
    <t>增殖数</t>
    <phoneticPr fontId="1" type="noConversion"/>
  </si>
  <si>
    <t>现有数</t>
    <phoneticPr fontId="1" type="noConversion"/>
  </si>
  <si>
    <t>马</t>
    <phoneticPr fontId="1" type="noConversion"/>
  </si>
  <si>
    <t>驴</t>
    <phoneticPr fontId="1" type="noConversion"/>
  </si>
  <si>
    <t>骡</t>
    <phoneticPr fontId="1" type="noConversion"/>
  </si>
  <si>
    <t>备考</t>
    <phoneticPr fontId="1" type="noConversion"/>
  </si>
  <si>
    <t>制表人 陈文轩</t>
    <phoneticPr fontId="1" type="noConversion"/>
  </si>
  <si>
    <t>绵羊</t>
    <phoneticPr fontId="1" type="noConversion"/>
  </si>
  <si>
    <t>山羊</t>
    <phoneticPr fontId="1" type="noConversion"/>
  </si>
  <si>
    <t>备考</t>
    <phoneticPr fontId="1" type="noConversion"/>
  </si>
  <si>
    <t>制表人 陈文轩</t>
    <phoneticPr fontId="1" type="noConversion"/>
  </si>
  <si>
    <t>封山%</t>
  </si>
  <si>
    <t>封山%</t>
    <phoneticPr fontId="1" type="noConversion"/>
  </si>
  <si>
    <t>第一年</t>
    <phoneticPr fontId="1" type="noConversion"/>
  </si>
  <si>
    <t>第二年</t>
    <phoneticPr fontId="1" type="noConversion"/>
  </si>
  <si>
    <t>第三年</t>
    <phoneticPr fontId="1" type="noConversion"/>
  </si>
  <si>
    <t>第四年</t>
    <phoneticPr fontId="1" type="noConversion"/>
  </si>
  <si>
    <t>第五年</t>
    <phoneticPr fontId="1" type="noConversion"/>
  </si>
  <si>
    <t>总面积</t>
    <phoneticPr fontId="1" type="noConversion"/>
  </si>
  <si>
    <t>平方公里</t>
    <phoneticPr fontId="1" type="noConversion"/>
  </si>
  <si>
    <t>封山育草区</t>
    <phoneticPr fontId="1" type="noConversion"/>
  </si>
  <si>
    <t>轮流放牧区</t>
    <phoneticPr fontId="1" type="noConversion"/>
  </si>
  <si>
    <t>每年产量提高</t>
    <phoneticPr fontId="1" type="noConversion"/>
  </si>
  <si>
    <t xml:space="preserve">                       年次
    项目                  单位</t>
    <phoneticPr fontId="1" type="noConversion"/>
  </si>
  <si>
    <t>封山育草产草量</t>
    <phoneticPr fontId="1" type="noConversion"/>
  </si>
  <si>
    <t>每平方公里</t>
    <phoneticPr fontId="1" type="noConversion"/>
  </si>
  <si>
    <t>合计</t>
    <phoneticPr fontId="1" type="noConversion"/>
  </si>
  <si>
    <t>轮放区产草量</t>
    <phoneticPr fontId="1" type="noConversion"/>
  </si>
  <si>
    <t>共计产草量</t>
    <phoneticPr fontId="1" type="noConversion"/>
  </si>
  <si>
    <t>按三次产草量</t>
    <phoneticPr fontId="1" type="noConversion"/>
  </si>
  <si>
    <t>公斤</t>
    <phoneticPr fontId="1" type="noConversion"/>
  </si>
  <si>
    <t>制表人  陈文轩</t>
    <phoneticPr fontId="1" type="noConversion"/>
  </si>
  <si>
    <t>退耕面积</t>
    <phoneticPr fontId="1" type="noConversion"/>
  </si>
  <si>
    <t>种植牧草费工数</t>
    <phoneticPr fontId="1" type="noConversion"/>
  </si>
  <si>
    <t>耕地</t>
    <phoneticPr fontId="1" type="noConversion"/>
  </si>
  <si>
    <t>播种</t>
    <phoneticPr fontId="1" type="noConversion"/>
  </si>
  <si>
    <t>收割</t>
    <phoneticPr fontId="1" type="noConversion"/>
  </si>
  <si>
    <t>小计</t>
    <phoneticPr fontId="1" type="noConversion"/>
  </si>
  <si>
    <t xml:space="preserve">                                   年次
                              年度
项目                    单位</t>
    <phoneticPr fontId="1" type="noConversion"/>
  </si>
  <si>
    <t>单位产草量（市亩）</t>
    <phoneticPr fontId="1" type="noConversion"/>
  </si>
  <si>
    <t>总产量</t>
    <phoneticPr fontId="1" type="noConversion"/>
  </si>
  <si>
    <t>市亩</t>
    <phoneticPr fontId="1" type="noConversion"/>
  </si>
  <si>
    <t>（公斤）</t>
    <phoneticPr fontId="1" type="noConversion"/>
  </si>
  <si>
    <t xml:space="preserve">                        项目
区别          数量</t>
    <phoneticPr fontId="1" type="noConversion"/>
  </si>
  <si>
    <t>塬区</t>
    <phoneticPr fontId="1" type="noConversion"/>
  </si>
  <si>
    <t>市亩</t>
    <phoneticPr fontId="1" type="noConversion"/>
  </si>
  <si>
    <t>每亩产草量</t>
    <phoneticPr fontId="1" type="noConversion"/>
  </si>
  <si>
    <t>共计产草量</t>
    <phoneticPr fontId="1" type="noConversion"/>
  </si>
  <si>
    <t>丘陵区</t>
    <phoneticPr fontId="1" type="noConversion"/>
  </si>
  <si>
    <t>市亩</t>
    <phoneticPr fontId="1" type="noConversion"/>
  </si>
  <si>
    <t>作物种类</t>
    <phoneticPr fontId="1" type="noConversion"/>
  </si>
  <si>
    <t>小麥</t>
    <phoneticPr fontId="1" type="noConversion"/>
  </si>
  <si>
    <t>扁豆</t>
    <phoneticPr fontId="1" type="noConversion"/>
  </si>
  <si>
    <t>豌豆</t>
    <phoneticPr fontId="1" type="noConversion"/>
  </si>
  <si>
    <t>糜子</t>
    <phoneticPr fontId="1" type="noConversion"/>
  </si>
  <si>
    <t>谷子</t>
    <phoneticPr fontId="1" type="noConversion"/>
  </si>
  <si>
    <t>筱麥</t>
    <phoneticPr fontId="1" type="noConversion"/>
  </si>
  <si>
    <t>高粱</t>
    <phoneticPr fontId="1" type="noConversion"/>
  </si>
  <si>
    <t>3.产量：系平年产量，产量的增减因苜蓿、草木樨第一、二年产量不高，三至六最高。</t>
    <phoneticPr fontId="1" type="noConversion"/>
  </si>
  <si>
    <t>苜蓿</t>
  </si>
  <si>
    <t>青草</t>
    <phoneticPr fontId="1" type="noConversion"/>
  </si>
  <si>
    <t>合计</t>
    <phoneticPr fontId="1" type="noConversion"/>
  </si>
  <si>
    <t>备考</t>
    <phoneticPr fontId="1" type="noConversion"/>
  </si>
  <si>
    <t>制表人 陈文轩</t>
    <phoneticPr fontId="1" type="noConversion"/>
  </si>
  <si>
    <t>（每匹配15匹）
每匹配种数</t>
    <phoneticPr fontId="1" type="noConversion"/>
  </si>
  <si>
    <t>受胎率%</t>
    <phoneticPr fontId="1" type="noConversion"/>
  </si>
  <si>
    <t>受胎数</t>
    <phoneticPr fontId="1" type="noConversion"/>
  </si>
  <si>
    <t>成活率</t>
    <phoneticPr fontId="1" type="noConversion"/>
  </si>
  <si>
    <t>现有数</t>
    <phoneticPr fontId="1" type="noConversion"/>
  </si>
  <si>
    <t>驴</t>
    <phoneticPr fontId="1" type="noConversion"/>
  </si>
  <si>
    <t>备注</t>
    <phoneticPr fontId="1" type="noConversion"/>
  </si>
  <si>
    <t>1.本品种马系按四匹计算，驴种按四头计算。</t>
    <phoneticPr fontId="1" type="noConversion"/>
  </si>
  <si>
    <t>2.本表第三年繁殖数系第一带后二年，上格为第一带，下格为第一代。</t>
    <phoneticPr fontId="1" type="noConversion"/>
  </si>
  <si>
    <t>3.本表繁殖情况系按重点区计算。</t>
    <phoneticPr fontId="1" type="noConversion"/>
  </si>
  <si>
    <t>制表人 陈文轩</t>
    <phoneticPr fontId="1" type="noConversion"/>
  </si>
  <si>
    <t xml:space="preserve">                   年次
                年度
畜别   项目   数量</t>
    <phoneticPr fontId="1" type="noConversion"/>
  </si>
  <si>
    <t>黄牛</t>
    <phoneticPr fontId="1" type="noConversion"/>
  </si>
  <si>
    <t>每头配种60-70头</t>
    <phoneticPr fontId="1" type="noConversion"/>
  </si>
  <si>
    <t>绵羊</t>
    <phoneticPr fontId="1" type="noConversion"/>
  </si>
  <si>
    <t>配种数（每年羊配20只）</t>
    <phoneticPr fontId="1" type="noConversion"/>
  </si>
  <si>
    <t>成活率%</t>
    <phoneticPr fontId="1" type="noConversion"/>
  </si>
  <si>
    <t>备考</t>
    <phoneticPr fontId="1" type="noConversion"/>
  </si>
  <si>
    <r>
      <t>1.本品根据实际情况共设置四</t>
    </r>
    <r>
      <rPr>
        <sz val="11"/>
        <rFont val="Calibri"/>
        <family val="3"/>
        <charset val="134"/>
        <scheme val="minor"/>
      </rPr>
      <t>个配种站，朱家河畔一个，郭城驿一个，海村乡一个，李家坪一个（公牛四头）</t>
    </r>
    <phoneticPr fontId="1" type="noConversion"/>
  </si>
  <si>
    <t>2.绵阳山羊改良公畜按10只计算。</t>
    <phoneticPr fontId="1" type="noConversion"/>
  </si>
  <si>
    <t>（每头配种70头）配种数</t>
    <phoneticPr fontId="1" type="noConversion"/>
  </si>
  <si>
    <t>1.本品种畜牛按6头计算，羊按20只计算。</t>
    <phoneticPr fontId="1" type="noConversion"/>
  </si>
  <si>
    <t>2.前三年均是第一代后二年上格是第一代下格是第二代。羊是二年一代，最后第五年上格是第一代，下格左是第二代，右是第三代。</t>
    <phoneticPr fontId="1" type="noConversion"/>
  </si>
  <si>
    <t>3.本表前三年为第一代，后二年上格为第一代，下格为第二代。羊为二年一代。羊最后第五年格内，上格为第一代，下格左为第二代，右为第三年。</t>
    <phoneticPr fontId="1" type="noConversion"/>
  </si>
  <si>
    <t>（每头配40头至60头）配种数</t>
    <phoneticPr fontId="1" type="noConversion"/>
  </si>
  <si>
    <t>（每头配20头）配种数</t>
    <phoneticPr fontId="1" type="noConversion"/>
  </si>
  <si>
    <t>1.本品马驴按4头计算。</t>
    <phoneticPr fontId="1" type="noConversion"/>
  </si>
  <si>
    <t>2.前三年是第一代，后二年上格为第一代，下格是第二代。</t>
    <phoneticPr fontId="1" type="noConversion"/>
  </si>
  <si>
    <t>项目
时间</t>
    <phoneticPr fontId="1" type="noConversion"/>
  </si>
  <si>
    <t>土埝（公方）</t>
    <phoneticPr fontId="1" type="noConversion"/>
  </si>
  <si>
    <t>塬区</t>
    <phoneticPr fontId="1" type="noConversion"/>
  </si>
  <si>
    <t>丘陵区</t>
    <phoneticPr fontId="1" type="noConversion"/>
  </si>
  <si>
    <t>谷坊（公方）</t>
    <phoneticPr fontId="1" type="noConversion"/>
  </si>
  <si>
    <t>水窖</t>
    <phoneticPr fontId="1" type="noConversion"/>
  </si>
  <si>
    <t>水窖（个）</t>
    <phoneticPr fontId="1" type="noConversion"/>
  </si>
  <si>
    <t>涝池（个）</t>
    <phoneticPr fontId="1" type="noConversion"/>
  </si>
  <si>
    <t>引洪灌防（亩）全流域</t>
    <phoneticPr fontId="1" type="noConversion"/>
  </si>
  <si>
    <t>劳力（工日）</t>
    <phoneticPr fontId="1" type="noConversion"/>
  </si>
  <si>
    <t>试办时间</t>
    <phoneticPr fontId="1" type="noConversion"/>
  </si>
  <si>
    <t>第一年</t>
    <phoneticPr fontId="1" type="noConversion"/>
  </si>
  <si>
    <t>第二年</t>
    <phoneticPr fontId="1" type="noConversion"/>
  </si>
  <si>
    <t>第三年</t>
    <phoneticPr fontId="1" type="noConversion"/>
  </si>
  <si>
    <t>小计</t>
    <phoneticPr fontId="1" type="noConversion"/>
  </si>
  <si>
    <t>推广时间</t>
    <phoneticPr fontId="1" type="noConversion"/>
  </si>
  <si>
    <t>第四年</t>
    <phoneticPr fontId="1" type="noConversion"/>
  </si>
  <si>
    <t>第五年</t>
    <phoneticPr fontId="1" type="noConversion"/>
  </si>
  <si>
    <t>小计</t>
    <phoneticPr fontId="1" type="noConversion"/>
  </si>
  <si>
    <t>总计</t>
    <phoneticPr fontId="1" type="noConversion"/>
  </si>
  <si>
    <t>面积（平方公里）</t>
    <phoneticPr fontId="1" type="noConversion"/>
  </si>
  <si>
    <t>附注</t>
    <phoneticPr fontId="1" type="noConversion"/>
  </si>
  <si>
    <t>1.埝的工日数记在农业操作中，不另算工。</t>
    <phoneticPr fontId="1" type="noConversion"/>
  </si>
  <si>
    <t>施工年度</t>
    <phoneticPr fontId="1" type="noConversion"/>
  </si>
  <si>
    <t>设计寿命</t>
    <phoneticPr fontId="1" type="noConversion"/>
  </si>
  <si>
    <t>洪水量</t>
    <phoneticPr fontId="1" type="noConversion"/>
  </si>
  <si>
    <t>淤积量</t>
    <phoneticPr fontId="1" type="noConversion"/>
  </si>
  <si>
    <t>库容</t>
    <phoneticPr fontId="1" type="noConversion"/>
  </si>
  <si>
    <t>共需库容</t>
    <phoneticPr fontId="1" type="noConversion"/>
  </si>
  <si>
    <t>垻数</t>
    <phoneticPr fontId="1" type="noConversion"/>
  </si>
  <si>
    <t>总土方</t>
    <phoneticPr fontId="1" type="noConversion"/>
  </si>
  <si>
    <t>单位面积土方</t>
    <phoneticPr fontId="1" type="noConversion"/>
  </si>
  <si>
    <t>（年）</t>
    <phoneticPr fontId="1" type="noConversion"/>
  </si>
  <si>
    <t>至五年底攔泥量</t>
    <phoneticPr fontId="1" type="noConversion"/>
  </si>
  <si>
    <t>单位土方攔泥</t>
    <phoneticPr fontId="1" type="noConversion"/>
  </si>
  <si>
    <t>（公方）</t>
    <phoneticPr fontId="1" type="noConversion"/>
  </si>
  <si>
    <t>公方/平方公里</t>
    <phoneticPr fontId="1" type="noConversion"/>
  </si>
  <si>
    <t>公方/公方</t>
    <phoneticPr fontId="1" type="noConversion"/>
  </si>
  <si>
    <t>第二年</t>
    <phoneticPr fontId="1" type="noConversion"/>
  </si>
  <si>
    <t>第三年</t>
    <phoneticPr fontId="1" type="noConversion"/>
  </si>
  <si>
    <t>第四年</t>
    <phoneticPr fontId="1" type="noConversion"/>
  </si>
  <si>
    <t>已作田间</t>
    <phoneticPr fontId="1" type="noConversion"/>
  </si>
  <si>
    <t>工程</t>
    <phoneticPr fontId="1" type="noConversion"/>
  </si>
  <si>
    <t>甲.耕地占总面积之36%，故在田间工程作好后，供水及输沙量均减去36%。</t>
    <phoneticPr fontId="1" type="noConversion"/>
  </si>
  <si>
    <t>乙.“至五年底攔泥量”系包括洪水中之一次年平均输沙量在内。当然在田间工程修好后输沙量即由63500变为40600公方。</t>
    <phoneticPr fontId="1" type="noConversion"/>
  </si>
  <si>
    <t>施工年限</t>
    <phoneticPr fontId="1" type="noConversion"/>
  </si>
  <si>
    <t>库垻寿命</t>
    <phoneticPr fontId="1" type="noConversion"/>
  </si>
  <si>
    <t>占总面积%</t>
    <phoneticPr fontId="1" type="noConversion"/>
  </si>
  <si>
    <t>面积
平方公里</t>
    <phoneticPr fontId="1" type="noConversion"/>
  </si>
  <si>
    <t>单位面积土方
公方/平方公里</t>
    <phoneticPr fontId="1" type="noConversion"/>
  </si>
  <si>
    <t>至五年底单位土方攔泥
公方/公方</t>
    <phoneticPr fontId="1" type="noConversion"/>
  </si>
  <si>
    <t>总土方 公方</t>
    <phoneticPr fontId="1" type="noConversion"/>
  </si>
  <si>
    <t>总攔泥
（至五年底）
公方</t>
    <phoneticPr fontId="1" type="noConversion"/>
  </si>
  <si>
    <t>已作好田</t>
    <phoneticPr fontId="1" type="noConversion"/>
  </si>
  <si>
    <t>间工程</t>
    <phoneticPr fontId="1" type="noConversion"/>
  </si>
  <si>
    <t>合计</t>
    <phoneticPr fontId="1" type="noConversion"/>
  </si>
  <si>
    <t>坡度</t>
    <phoneticPr fontId="1" type="noConversion"/>
  </si>
  <si>
    <t>面积（平方公里）</t>
    <phoneticPr fontId="1" type="noConversion"/>
  </si>
  <si>
    <t>每平方公里需埝长（公尺）</t>
    <phoneticPr fontId="1" type="noConversion"/>
  </si>
  <si>
    <t>每平方公里需土方（公方）</t>
    <phoneticPr fontId="1" type="noConversion"/>
  </si>
  <si>
    <t>共需土方（公方）</t>
    <phoneticPr fontId="1" type="noConversion"/>
  </si>
  <si>
    <t>0°-5°</t>
    <phoneticPr fontId="1" type="noConversion"/>
  </si>
  <si>
    <t>5°-10°</t>
    <phoneticPr fontId="1" type="noConversion"/>
  </si>
  <si>
    <t>10°-15°</t>
    <phoneticPr fontId="1" type="noConversion"/>
  </si>
  <si>
    <t>15°-20°</t>
    <phoneticPr fontId="1" type="noConversion"/>
  </si>
  <si>
    <t>20°-25°</t>
    <phoneticPr fontId="1" type="noConversion"/>
  </si>
  <si>
    <t>丘陵区：</t>
    <phoneticPr fontId="1" type="noConversion"/>
  </si>
  <si>
    <t>甲.面积为耕地面积</t>
    <phoneticPr fontId="1" type="noConversion"/>
  </si>
  <si>
    <t>乙.此工程数量是按坡度该计断面而作所需之土文数。</t>
    <phoneticPr fontId="1" type="noConversion"/>
  </si>
  <si>
    <t>塬区：</t>
    <phoneticPr fontId="1" type="noConversion"/>
  </si>
  <si>
    <t>3°</t>
    <phoneticPr fontId="1" type="noConversion"/>
  </si>
  <si>
    <t>6°</t>
    <phoneticPr fontId="1" type="noConversion"/>
  </si>
  <si>
    <t>9°</t>
    <phoneticPr fontId="1" type="noConversion"/>
  </si>
  <si>
    <t>13°</t>
    <phoneticPr fontId="1" type="noConversion"/>
  </si>
  <si>
    <t>坡度</t>
    <phoneticPr fontId="1" type="noConversion"/>
  </si>
  <si>
    <t>同丘陵区甲乙项。</t>
    <phoneticPr fontId="1" type="noConversion"/>
  </si>
  <si>
    <t>区域</t>
    <phoneticPr fontId="1" type="noConversion"/>
  </si>
  <si>
    <t>工程种类</t>
    <phoneticPr fontId="1" type="noConversion"/>
  </si>
  <si>
    <t>单位工程</t>
    <phoneticPr fontId="1" type="noConversion"/>
  </si>
  <si>
    <t>蓄水量（公方）</t>
    <phoneticPr fontId="1" type="noConversion"/>
  </si>
  <si>
    <t>挖方（公方）</t>
    <phoneticPr fontId="1" type="noConversion"/>
  </si>
  <si>
    <t>每平方公里应蓄水量（公方）</t>
    <phoneticPr fontId="1" type="noConversion"/>
  </si>
  <si>
    <t>每平方公里土方数量（公方）</t>
    <phoneticPr fontId="1" type="noConversion"/>
  </si>
  <si>
    <t>每平方公里需工日数</t>
    <phoneticPr fontId="1" type="noConversion"/>
  </si>
  <si>
    <t>涝池</t>
    <phoneticPr fontId="1" type="noConversion"/>
  </si>
  <si>
    <t>不修</t>
    <phoneticPr fontId="1" type="noConversion"/>
  </si>
  <si>
    <t>个</t>
    <phoneticPr fontId="1" type="noConversion"/>
  </si>
  <si>
    <t>每平方公里应修工程数（个）</t>
    <phoneticPr fontId="1" type="noConversion"/>
  </si>
  <si>
    <t>每平方公里现有工程数（个）</t>
    <phoneticPr fontId="1" type="noConversion"/>
  </si>
  <si>
    <t>每平方公里应需工程数（个）</t>
    <phoneticPr fontId="1" type="noConversion"/>
  </si>
  <si>
    <t>注：</t>
    <phoneticPr fontId="1" type="noConversion"/>
  </si>
  <si>
    <t>塬区：水窖需工（个）60个，涝池每个需工100个。</t>
    <phoneticPr fontId="1" type="noConversion"/>
  </si>
  <si>
    <t>丘陵区：水窖每个需工40个，涝池每个需工20个。</t>
    <phoneticPr fontId="1" type="noConversion"/>
  </si>
  <si>
    <t>应修筑水窖数（个）</t>
    <phoneticPr fontId="1" type="noConversion"/>
  </si>
  <si>
    <t>应修涝池数（个）</t>
    <phoneticPr fontId="1" type="noConversion"/>
  </si>
  <si>
    <t>水窖总需工数</t>
    <phoneticPr fontId="1" type="noConversion"/>
  </si>
  <si>
    <t>涝池总需工数（个）</t>
    <phoneticPr fontId="1" type="noConversion"/>
  </si>
  <si>
    <t>雨量58.9公里，逐流系数60%</t>
    <phoneticPr fontId="1" type="noConversion"/>
  </si>
  <si>
    <t>雨量114公里，逐流系数60%</t>
    <phoneticPr fontId="1" type="noConversion"/>
  </si>
  <si>
    <t>站别</t>
    <phoneticPr fontId="1" type="noConversion"/>
  </si>
  <si>
    <t>地点</t>
    <phoneticPr fontId="1" type="noConversion"/>
  </si>
  <si>
    <t>数目</t>
    <phoneticPr fontId="1" type="noConversion"/>
  </si>
  <si>
    <t>水文站</t>
    <phoneticPr fontId="1" type="noConversion"/>
  </si>
  <si>
    <t>雨量站</t>
    <phoneticPr fontId="1" type="noConversion"/>
  </si>
  <si>
    <t>委托雨量站</t>
    <phoneticPr fontId="1" type="noConversion"/>
  </si>
  <si>
    <t>水土保持推广区</t>
    <phoneticPr fontId="1" type="noConversion"/>
  </si>
  <si>
    <t>靖远县城</t>
    <phoneticPr fontId="1" type="noConversion"/>
  </si>
  <si>
    <t>会宁、甘沟驿、郭城驿、定西、鲁家沟</t>
    <phoneticPr fontId="1" type="noConversion"/>
  </si>
  <si>
    <t>翟家所、新漆堡、</t>
    <phoneticPr fontId="1" type="noConversion"/>
  </si>
  <si>
    <t>内官营、口才口、葛家岔</t>
    <phoneticPr fontId="1" type="noConversion"/>
  </si>
  <si>
    <t>韩家集、大沟、刘家寨</t>
    <phoneticPr fontId="1" type="noConversion"/>
  </si>
  <si>
    <t>贡马井、若笠塬、打拉池</t>
    <phoneticPr fontId="1" type="noConversion"/>
  </si>
  <si>
    <t>定西、会宁、郭城驿</t>
    <phoneticPr fontId="1" type="noConversion"/>
  </si>
  <si>
    <t>专设</t>
    <phoneticPr fontId="1" type="noConversion"/>
  </si>
  <si>
    <t>（前四处均已有委托站）定西由农场办     专设</t>
    <phoneticPr fontId="1" type="noConversion"/>
  </si>
  <si>
    <t>项目</t>
    <phoneticPr fontId="1" type="noConversion"/>
  </si>
  <si>
    <t>所在河别</t>
    <phoneticPr fontId="1" type="noConversion"/>
  </si>
  <si>
    <t>库容（立方公尺）</t>
    <phoneticPr fontId="1" type="noConversion"/>
  </si>
  <si>
    <t>可浇地（市亩）</t>
    <phoneticPr fontId="1" type="noConversion"/>
  </si>
  <si>
    <t>土（石）工
（工）</t>
    <phoneticPr fontId="1" type="noConversion"/>
  </si>
  <si>
    <t>夯工
（工）</t>
    <phoneticPr fontId="1" type="noConversion"/>
  </si>
  <si>
    <t>初估造价（万元）</t>
    <phoneticPr fontId="1" type="noConversion"/>
  </si>
  <si>
    <t>土（石）方
（立公方）</t>
    <phoneticPr fontId="1" type="noConversion"/>
  </si>
  <si>
    <t>控制面积
（平方公里）</t>
    <phoneticPr fontId="1" type="noConversion"/>
  </si>
  <si>
    <t>垻高
（公尺）</t>
    <phoneticPr fontId="1" type="noConversion"/>
  </si>
  <si>
    <t>水库</t>
    <phoneticPr fontId="1" type="noConversion"/>
  </si>
  <si>
    <t>峡门</t>
    <phoneticPr fontId="1" type="noConversion"/>
  </si>
  <si>
    <t>马家堡</t>
    <phoneticPr fontId="1" type="noConversion"/>
  </si>
  <si>
    <t>野米川口下</t>
    <phoneticPr fontId="1" type="noConversion"/>
  </si>
  <si>
    <t>留淤土垻</t>
    <phoneticPr fontId="1" type="noConversion"/>
  </si>
  <si>
    <t>会宁</t>
    <phoneticPr fontId="1" type="noConversion"/>
  </si>
  <si>
    <t>井沟</t>
    <phoneticPr fontId="1" type="noConversion"/>
  </si>
  <si>
    <t>红堡子</t>
    <phoneticPr fontId="1" type="noConversion"/>
  </si>
  <si>
    <t>宋家河畔</t>
    <phoneticPr fontId="1" type="noConversion"/>
  </si>
  <si>
    <t>夏家河畔</t>
    <phoneticPr fontId="1" type="noConversion"/>
  </si>
  <si>
    <t>六百户</t>
    <phoneticPr fontId="1" type="noConversion"/>
  </si>
  <si>
    <t>城牟家</t>
    <phoneticPr fontId="1" type="noConversion"/>
  </si>
  <si>
    <t>华家堡</t>
    <phoneticPr fontId="1" type="noConversion"/>
  </si>
  <si>
    <t>曹家河畔</t>
    <phoneticPr fontId="1" type="noConversion"/>
  </si>
  <si>
    <t>车路坪</t>
    <phoneticPr fontId="1" type="noConversion"/>
  </si>
  <si>
    <t>16道</t>
    <phoneticPr fontId="1" type="noConversion"/>
  </si>
  <si>
    <t>干流</t>
    <phoneticPr fontId="1" type="noConversion"/>
  </si>
  <si>
    <t>北河</t>
    <phoneticPr fontId="1" type="noConversion"/>
  </si>
  <si>
    <t>七里沙河</t>
    <phoneticPr fontId="1" type="noConversion"/>
  </si>
  <si>
    <t>小河</t>
    <phoneticPr fontId="1" type="noConversion"/>
  </si>
  <si>
    <t>西川河</t>
    <phoneticPr fontId="1" type="noConversion"/>
  </si>
  <si>
    <t>赵灰沟</t>
    <phoneticPr fontId="1" type="noConversion"/>
  </si>
  <si>
    <t>西䡗驲沟</t>
    <phoneticPr fontId="1" type="noConversion"/>
  </si>
  <si>
    <t>印台沟</t>
    <phoneticPr fontId="1" type="noConversion"/>
  </si>
  <si>
    <t>石165000</t>
    <phoneticPr fontId="1" type="noConversion"/>
  </si>
  <si>
    <t>石171057</t>
    <phoneticPr fontId="1" type="noConversion"/>
  </si>
  <si>
    <t>石 336057
土 3097778</t>
    <phoneticPr fontId="1" type="noConversion"/>
  </si>
  <si>
    <t>石 336057
土 2064100</t>
    <phoneticPr fontId="1" type="noConversion"/>
  </si>
  <si>
    <t>1.土方每工按每日依1.5公方估，工资按1万估。</t>
    <phoneticPr fontId="1" type="noConversion"/>
  </si>
  <si>
    <t>3.石垻初估造价内不包括用采石料费。</t>
    <phoneticPr fontId="1" type="noConversion"/>
  </si>
  <si>
    <t>邹家河滩</t>
    <phoneticPr fontId="1" type="noConversion"/>
  </si>
  <si>
    <t>期名</t>
    <phoneticPr fontId="1" type="noConversion"/>
  </si>
  <si>
    <t>垻名</t>
    <phoneticPr fontId="1" type="noConversion"/>
  </si>
  <si>
    <t>土（石）方</t>
    <phoneticPr fontId="1" type="noConversion"/>
  </si>
  <si>
    <t>土（石）工</t>
    <phoneticPr fontId="1" type="noConversion"/>
  </si>
  <si>
    <t>夯工</t>
    <phoneticPr fontId="1" type="noConversion"/>
  </si>
  <si>
    <t>10道</t>
    <phoneticPr fontId="1" type="noConversion"/>
  </si>
  <si>
    <t>六道</t>
    <phoneticPr fontId="1" type="noConversion"/>
  </si>
  <si>
    <t>石336057
1301678</t>
    <phoneticPr fontId="1" type="noConversion"/>
  </si>
  <si>
    <t>石336057
867100</t>
    <phoneticPr fontId="1" type="noConversion"/>
  </si>
  <si>
    <t>石336057
土3097778</t>
    <phoneticPr fontId="1" type="noConversion"/>
  </si>
  <si>
    <t>祖厲河流域丘陵区各种措施规则表</t>
  </si>
  <si>
    <t>塬区互助合作规划表</t>
  </si>
  <si>
    <t>丘陵区互助合作规划组</t>
  </si>
  <si>
    <t>祖厲河流域防风林带规划表</t>
  </si>
  <si>
    <t>祖厲河流域丘陵区造林规划表</t>
  </si>
  <si>
    <t>祖厲河流域塬区造林计划表</t>
  </si>
  <si>
    <t>祖厲河流域造林计划逐渐进度表</t>
  </si>
  <si>
    <t>祖厲河流域苗圃计划表</t>
  </si>
  <si>
    <t>祖厲河流域塬区需草及产草数量五年规划一览表</t>
  </si>
  <si>
    <t>祖厲河流域塬区封山青草及草原培育产草量规划一览表</t>
  </si>
  <si>
    <t>祖厲河流域丘陵区需草量及产草量五年规划表</t>
  </si>
  <si>
    <t>祖厲河流域丘陵区大家畜逐年增殖一览表</t>
  </si>
  <si>
    <t>祖厲河流域丘陵区小家畜逐年增殖规划一览表</t>
  </si>
  <si>
    <t>祖厲河流域丘陵区草原㓰营及产草量五年规划表</t>
  </si>
  <si>
    <t>祖厲河流域丘陵区培育牧草规划一览表</t>
  </si>
  <si>
    <t>祖厲河流域各种农业副产品产草量计算表</t>
  </si>
  <si>
    <t>祖厲河流域塬区马驴品种改良一览表</t>
  </si>
  <si>
    <t>祖厲河流域塬区牲畜（牛羊）良种改良一览表</t>
  </si>
  <si>
    <t>祖厲河流域丘陵区牲畜牛羊品种改良一览表</t>
  </si>
  <si>
    <t>祖厲河流域丘陵区牲畜马驴品种改良一览表</t>
  </si>
  <si>
    <t>工程实施进度表</t>
  </si>
  <si>
    <t>兹以重点沟为代表将各不同寿命之基本数字列表</t>
  </si>
  <si>
    <t>攔水埝基本数字及工程数量表</t>
  </si>
  <si>
    <t>应修筑水窖涝池土方数量</t>
  </si>
  <si>
    <t>总工程数量及需工数</t>
  </si>
  <si>
    <t>设各种测验推广机构规划表</t>
  </si>
  <si>
    <t>祖厲河流域库垻及留淤土垻统计表</t>
  </si>
  <si>
    <t>施工程序列表</t>
  </si>
  <si>
    <t>①田间工程指耕地土埝而言，工程数量如水利组费劳力数按每工作日5㎡计算。②各项费工数均以工作日计算，劳力均以全劳力折。③全区劳力均折为全劳力算。</t>
  </si>
  <si>
    <t>①劳动日每人每月按20株计。</t>
  </si>
  <si>
    <t>②其他树种包括果树及灌木等。</t>
  </si>
  <si>
    <t>合计(株)</t>
  </si>
  <si>
    <t>增殖率</t>
  </si>
  <si>
    <t>单位 为 市斤</t>
  </si>
  <si>
    <t>98309000</t>
  </si>
  <si>
    <t>141098840</t>
  </si>
  <si>
    <t>上表说明:</t>
  </si>
  <si>
    <t>全区总工程数量</t>
  </si>
  <si>
    <t>大芦子，宋家河畔二地现已有委托雨量站</t>
  </si>
  <si>
    <t>已设有定西站，其余二地可由定西站兼办推广</t>
  </si>
  <si>
    <t>2.石方每工按每日依1.0公方估，工资每工按2万估。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</si>
</sst>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0E+00"/>
  </numFmts>
  <fonts count="4" x14ac:knownFonts="1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rgb="FF000000"/>
      <name val="Calibri"/>
      <family val="3"/>
      <charset val="134"/>
      <scheme val="minor"/>
    </font>
    <font>
      <sz val="11"/>
      <name val="Calibri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/>
    <xf numFmtId="0" fontId="0" fillId="0" borderId="1" xfId="0" applyBorder="1" applyAlignment="1">
      <alignment vertical="center"/>
    </xf>
    <xf numFmtId="0" fontId="0" fillId="0" borderId="1" xfId="0" applyFont="1" applyFill="1" applyBorder="1"/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wrapText="1"/>
    </xf>
    <xf numFmtId="9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0" fontId="0" fillId="0" borderId="0" xfId="0" applyBorder="1"/>
    <xf numFmtId="1" fontId="0" fillId="0" borderId="0" xfId="0" applyNumberFormat="1" applyBorder="1" applyAlignment="1">
      <alignment vertical="center"/>
    </xf>
    <xf numFmtId="2" fontId="0" fillId="0" borderId="0" xfId="0" applyNumberFormat="1" applyBorder="1" applyAlignment="1">
      <alignment vertical="center"/>
    </xf>
    <xf numFmtId="1" fontId="0" fillId="0" borderId="0" xfId="0" applyNumberFormat="1"/>
    <xf numFmtId="0" fontId="2" fillId="0" borderId="1" xfId="0" applyFont="1" applyBorder="1"/>
    <xf numFmtId="165" fontId="0" fillId="0" borderId="0" xfId="0" applyNumberFormat="1"/>
    <xf numFmtId="0" fontId="0" fillId="0" borderId="0" xfId="0" applyFill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right"/>
    </xf>
    <xf numFmtId="0" fontId="0" fillId="0" borderId="5" xfId="0" applyFont="1" applyFill="1" applyBorder="1" applyAlignment="1"/>
    <xf numFmtId="0" fontId="0" fillId="0" borderId="6" xfId="0" applyFont="1" applyFill="1" applyBorder="1" applyAlignment="1"/>
    <xf numFmtId="0" fontId="0" fillId="0" borderId="7" xfId="0" applyFont="1" applyFill="1" applyBorder="1" applyAlignment="1"/>
    <xf numFmtId="0" fontId="0" fillId="0" borderId="2" xfId="0" applyFont="1" applyFill="1" applyBorder="1" applyAlignment="1"/>
    <xf numFmtId="0" fontId="0" fillId="0" borderId="3" xfId="0" applyFont="1" applyFill="1" applyBorder="1" applyAlignment="1"/>
    <xf numFmtId="0" fontId="0" fillId="0" borderId="4" xfId="0" applyFont="1" applyFill="1" applyBorder="1" applyAlignment="1"/>
    <xf numFmtId="1" fontId="0" fillId="0" borderId="1" xfId="0" applyNumberFormat="1" applyFont="1" applyFill="1" applyBorder="1"/>
    <xf numFmtId="9" fontId="0" fillId="0" borderId="1" xfId="0" applyNumberFormat="1" applyFont="1" applyFill="1" applyBorder="1"/>
    <xf numFmtId="164" fontId="0" fillId="0" borderId="1" xfId="0" applyNumberFormat="1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" fontId="0" fillId="0" borderId="5" xfId="0" applyNumberFormat="1" applyFont="1" applyFill="1" applyBorder="1" applyAlignment="1">
      <alignment horizontal="center"/>
    </xf>
    <xf numFmtId="1" fontId="0" fillId="0" borderId="6" xfId="0" applyNumberFormat="1" applyFont="1" applyFill="1" applyBorder="1" applyAlignment="1">
      <alignment horizontal="center"/>
    </xf>
    <xf numFmtId="1" fontId="0" fillId="0" borderId="7" xfId="0" applyNumberFormat="1" applyFont="1" applyFill="1" applyBorder="1" applyAlignment="1">
      <alignment horizontal="center"/>
    </xf>
    <xf numFmtId="2" fontId="0" fillId="0" borderId="5" xfId="0" applyNumberFormat="1" applyFont="1" applyFill="1" applyBorder="1" applyAlignment="1">
      <alignment horizontal="center"/>
    </xf>
    <xf numFmtId="2" fontId="0" fillId="0" borderId="6" xfId="0" applyNumberFormat="1" applyFont="1" applyFill="1" applyBorder="1" applyAlignment="1">
      <alignment horizontal="center"/>
    </xf>
    <xf numFmtId="2" fontId="0" fillId="0" borderId="7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center" vertical="top" wrapText="1"/>
    </xf>
    <xf numFmtId="0" fontId="0" fillId="0" borderId="8" xfId="0" applyFont="1" applyFill="1" applyBorder="1" applyAlignment="1">
      <alignment horizontal="center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1</xdr:col>
      <xdr:colOff>19050</xdr:colOff>
      <xdr:row>1</xdr:row>
      <xdr:rowOff>352425</xdr:rowOff>
    </xdr:to>
    <xdr:cxnSp macro="">
      <xdr:nvCxnSpPr>
        <xdr:cNvPr id="3" name="直接连接符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0" y="19050"/>
          <a:ext cx="704850" cy="333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19050</xdr:rowOff>
    </xdr:from>
    <xdr:to>
      <xdr:col>0</xdr:col>
      <xdr:colOff>495300</xdr:colOff>
      <xdr:row>3</xdr:row>
      <xdr:rowOff>0</xdr:rowOff>
    </xdr:to>
    <xdr:cxnSp macro="">
      <xdr:nvCxnSpPr>
        <xdr:cNvPr id="6" name="直接连接符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0" y="19050"/>
          <a:ext cx="495300" cy="552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</xdr:rowOff>
    </xdr:from>
    <xdr:to>
      <xdr:col>2</xdr:col>
      <xdr:colOff>0</xdr:colOff>
      <xdr:row>2</xdr:row>
      <xdr:rowOff>85725</xdr:rowOff>
    </xdr:to>
    <xdr:cxnSp macro="">
      <xdr:nvCxnSpPr>
        <xdr:cNvPr id="2" name="直接连接符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CxnSpPr/>
      </xdr:nvCxnSpPr>
      <xdr:spPr>
        <a:xfrm>
          <a:off x="9525" y="19050"/>
          <a:ext cx="1362075" cy="390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</xdr:row>
      <xdr:rowOff>19050</xdr:rowOff>
    </xdr:from>
    <xdr:to>
      <xdr:col>2</xdr:col>
      <xdr:colOff>0</xdr:colOff>
      <xdr:row>2</xdr:row>
      <xdr:rowOff>457200</xdr:rowOff>
    </xdr:to>
    <xdr:cxnSp macro="">
      <xdr:nvCxnSpPr>
        <xdr:cNvPr id="3" name="直接连接符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CxnSpPr/>
      </xdr:nvCxnSpPr>
      <xdr:spPr>
        <a:xfrm>
          <a:off x="19050" y="19050"/>
          <a:ext cx="1352550" cy="762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</xdr:row>
      <xdr:rowOff>9525</xdr:rowOff>
    </xdr:from>
    <xdr:to>
      <xdr:col>1</xdr:col>
      <xdr:colOff>123825</xdr:colOff>
      <xdr:row>3</xdr:row>
      <xdr:rowOff>9525</xdr:rowOff>
    </xdr:to>
    <xdr:cxnSp macro="">
      <xdr:nvCxnSpPr>
        <xdr:cNvPr id="4" name="直接连接符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CxnSpPr/>
      </xdr:nvCxnSpPr>
      <xdr:spPr>
        <a:xfrm>
          <a:off x="19050" y="9525"/>
          <a:ext cx="790575" cy="790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</xdr:row>
      <xdr:rowOff>9525</xdr:rowOff>
    </xdr:from>
    <xdr:to>
      <xdr:col>0</xdr:col>
      <xdr:colOff>390525</xdr:colOff>
      <xdr:row>3</xdr:row>
      <xdr:rowOff>9525</xdr:rowOff>
    </xdr:to>
    <xdr:cxnSp macro="">
      <xdr:nvCxnSpPr>
        <xdr:cNvPr id="5" name="直接连接符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>
          <a:off x="19050" y="9525"/>
          <a:ext cx="371475" cy="790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3</xdr:col>
      <xdr:colOff>0</xdr:colOff>
      <xdr:row>2</xdr:row>
      <xdr:rowOff>0</xdr:rowOff>
    </xdr:to>
    <xdr:cxnSp macro="">
      <xdr:nvCxnSpPr>
        <xdr:cNvPr id="3" name="直接连接符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/>
      </xdr:nvCxnSpPr>
      <xdr:spPr>
        <a:xfrm>
          <a:off x="19050" y="19050"/>
          <a:ext cx="1352550" cy="590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</xdr:row>
      <xdr:rowOff>9525</xdr:rowOff>
    </xdr:from>
    <xdr:to>
      <xdr:col>1</xdr:col>
      <xdr:colOff>152400</xdr:colOff>
      <xdr:row>2</xdr:row>
      <xdr:rowOff>0</xdr:rowOff>
    </xdr:to>
    <xdr:cxnSp macro="">
      <xdr:nvCxnSpPr>
        <xdr:cNvPr id="5" name="直接连接符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CxnSpPr/>
      </xdr:nvCxnSpPr>
      <xdr:spPr>
        <a:xfrm>
          <a:off x="19050" y="9525"/>
          <a:ext cx="1181100" cy="600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2</xdr:col>
      <xdr:colOff>0</xdr:colOff>
      <xdr:row>1</xdr:row>
      <xdr:rowOff>314325</xdr:rowOff>
    </xdr:to>
    <xdr:cxnSp macro="">
      <xdr:nvCxnSpPr>
        <xdr:cNvPr id="3" name="直接连接符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>
          <a:off x="9525" y="0"/>
          <a:ext cx="1362075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</xdr:row>
      <xdr:rowOff>9525</xdr:rowOff>
    </xdr:from>
    <xdr:to>
      <xdr:col>2</xdr:col>
      <xdr:colOff>19050</xdr:colOff>
      <xdr:row>2</xdr:row>
      <xdr:rowOff>466725</xdr:rowOff>
    </xdr:to>
    <xdr:cxnSp macro="">
      <xdr:nvCxnSpPr>
        <xdr:cNvPr id="6" name="直接连接符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CxnSpPr/>
      </xdr:nvCxnSpPr>
      <xdr:spPr>
        <a:xfrm>
          <a:off x="19050" y="9525"/>
          <a:ext cx="1371600" cy="781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1</xdr:row>
      <xdr:rowOff>28575</xdr:rowOff>
    </xdr:from>
    <xdr:to>
      <xdr:col>1</xdr:col>
      <xdr:colOff>38100</xdr:colOff>
      <xdr:row>3</xdr:row>
      <xdr:rowOff>9525</xdr:rowOff>
    </xdr:to>
    <xdr:cxnSp macro="">
      <xdr:nvCxnSpPr>
        <xdr:cNvPr id="8" name="直接连接符 7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CxnSpPr/>
      </xdr:nvCxnSpPr>
      <xdr:spPr>
        <a:xfrm>
          <a:off x="28575" y="28575"/>
          <a:ext cx="695325" cy="781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2</xdr:col>
      <xdr:colOff>0</xdr:colOff>
      <xdr:row>3</xdr:row>
      <xdr:rowOff>0</xdr:rowOff>
    </xdr:to>
    <xdr:cxnSp macro="">
      <xdr:nvCxnSpPr>
        <xdr:cNvPr id="3" name="直接连接符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CxnSpPr/>
      </xdr:nvCxnSpPr>
      <xdr:spPr>
        <a:xfrm>
          <a:off x="28575" y="180975"/>
          <a:ext cx="1704975" cy="628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1</xdr:row>
      <xdr:rowOff>9525</xdr:rowOff>
    </xdr:from>
    <xdr:to>
      <xdr:col>0</xdr:col>
      <xdr:colOff>676275</xdr:colOff>
      <xdr:row>3</xdr:row>
      <xdr:rowOff>9525</xdr:rowOff>
    </xdr:to>
    <xdr:cxnSp macro="">
      <xdr:nvCxnSpPr>
        <xdr:cNvPr id="5" name="直接连接符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9525" y="9525"/>
          <a:ext cx="666750" cy="5238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19050</xdr:colOff>
      <xdr:row>2</xdr:row>
      <xdr:rowOff>0</xdr:rowOff>
    </xdr:to>
    <xdr:cxnSp macro="">
      <xdr:nvCxnSpPr>
        <xdr:cNvPr id="3" name="直接连接符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CxnSpPr/>
      </xdr:nvCxnSpPr>
      <xdr:spPr>
        <a:xfrm>
          <a:off x="9525" y="9525"/>
          <a:ext cx="1381125" cy="276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1</xdr:row>
      <xdr:rowOff>19050</xdr:rowOff>
    </xdr:from>
    <xdr:to>
      <xdr:col>2</xdr:col>
      <xdr:colOff>9525</xdr:colOff>
      <xdr:row>3</xdr:row>
      <xdr:rowOff>0</xdr:rowOff>
    </xdr:to>
    <xdr:cxnSp macro="">
      <xdr:nvCxnSpPr>
        <xdr:cNvPr id="5" name="直接连接符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CxnSpPr/>
      </xdr:nvCxnSpPr>
      <xdr:spPr>
        <a:xfrm>
          <a:off x="28575" y="19050"/>
          <a:ext cx="1352550" cy="600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</xdr:row>
      <xdr:rowOff>38100</xdr:rowOff>
    </xdr:from>
    <xdr:to>
      <xdr:col>1</xdr:col>
      <xdr:colOff>95250</xdr:colOff>
      <xdr:row>3</xdr:row>
      <xdr:rowOff>9525</xdr:rowOff>
    </xdr:to>
    <xdr:cxnSp macro="">
      <xdr:nvCxnSpPr>
        <xdr:cNvPr id="7" name="直接连接符 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CxnSpPr/>
      </xdr:nvCxnSpPr>
      <xdr:spPr>
        <a:xfrm>
          <a:off x="19050" y="38100"/>
          <a:ext cx="762000" cy="590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</xdr:row>
      <xdr:rowOff>57150</xdr:rowOff>
    </xdr:from>
    <xdr:to>
      <xdr:col>0</xdr:col>
      <xdr:colOff>342900</xdr:colOff>
      <xdr:row>3</xdr:row>
      <xdr:rowOff>19050</xdr:rowOff>
    </xdr:to>
    <xdr:cxnSp macro="">
      <xdr:nvCxnSpPr>
        <xdr:cNvPr id="9" name="直接连接符 8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CxnSpPr/>
      </xdr:nvCxnSpPr>
      <xdr:spPr>
        <a:xfrm>
          <a:off x="19050" y="57150"/>
          <a:ext cx="323850" cy="581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19050</xdr:colOff>
      <xdr:row>2</xdr:row>
      <xdr:rowOff>0</xdr:rowOff>
    </xdr:to>
    <xdr:cxnSp macro="">
      <xdr:nvCxnSpPr>
        <xdr:cNvPr id="2" name="直接连接符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CxnSpPr/>
      </xdr:nvCxnSpPr>
      <xdr:spPr>
        <a:xfrm>
          <a:off x="9525" y="9525"/>
          <a:ext cx="1876425" cy="361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1</xdr:row>
      <xdr:rowOff>19050</xdr:rowOff>
    </xdr:from>
    <xdr:to>
      <xdr:col>2</xdr:col>
      <xdr:colOff>9525</xdr:colOff>
      <xdr:row>3</xdr:row>
      <xdr:rowOff>0</xdr:rowOff>
    </xdr:to>
    <xdr:cxnSp macro="">
      <xdr:nvCxnSpPr>
        <xdr:cNvPr id="3" name="直接连接符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CxnSpPr/>
      </xdr:nvCxnSpPr>
      <xdr:spPr>
        <a:xfrm>
          <a:off x="28575" y="19050"/>
          <a:ext cx="1847850" cy="723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</xdr:row>
      <xdr:rowOff>38100</xdr:rowOff>
    </xdr:from>
    <xdr:to>
      <xdr:col>1</xdr:col>
      <xdr:colOff>95250</xdr:colOff>
      <xdr:row>3</xdr:row>
      <xdr:rowOff>9525</xdr:rowOff>
    </xdr:to>
    <xdr:cxnSp macro="">
      <xdr:nvCxnSpPr>
        <xdr:cNvPr id="4" name="直接连接符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CxnSpPr/>
      </xdr:nvCxnSpPr>
      <xdr:spPr>
        <a:xfrm>
          <a:off x="19050" y="38100"/>
          <a:ext cx="762000" cy="714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</xdr:row>
      <xdr:rowOff>57150</xdr:rowOff>
    </xdr:from>
    <xdr:to>
      <xdr:col>0</xdr:col>
      <xdr:colOff>342900</xdr:colOff>
      <xdr:row>3</xdr:row>
      <xdr:rowOff>19050</xdr:rowOff>
    </xdr:to>
    <xdr:cxnSp macro="">
      <xdr:nvCxnSpPr>
        <xdr:cNvPr id="5" name="直接连接符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CxnSpPr/>
      </xdr:nvCxnSpPr>
      <xdr:spPr>
        <a:xfrm>
          <a:off x="19050" y="57150"/>
          <a:ext cx="323850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19050</xdr:colOff>
      <xdr:row>2</xdr:row>
      <xdr:rowOff>0</xdr:rowOff>
    </xdr:to>
    <xdr:cxnSp macro="">
      <xdr:nvCxnSpPr>
        <xdr:cNvPr id="6" name="直接连接符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CxnSpPr/>
      </xdr:nvCxnSpPr>
      <xdr:spPr>
        <a:xfrm>
          <a:off x="9525" y="9525"/>
          <a:ext cx="1381125" cy="361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1</xdr:row>
      <xdr:rowOff>19050</xdr:rowOff>
    </xdr:from>
    <xdr:to>
      <xdr:col>2</xdr:col>
      <xdr:colOff>9525</xdr:colOff>
      <xdr:row>3</xdr:row>
      <xdr:rowOff>0</xdr:rowOff>
    </xdr:to>
    <xdr:cxnSp macro="">
      <xdr:nvCxnSpPr>
        <xdr:cNvPr id="7" name="直接连接符 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CxnSpPr/>
      </xdr:nvCxnSpPr>
      <xdr:spPr>
        <a:xfrm>
          <a:off x="28575" y="19050"/>
          <a:ext cx="1352550" cy="723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</xdr:row>
      <xdr:rowOff>38100</xdr:rowOff>
    </xdr:from>
    <xdr:to>
      <xdr:col>1</xdr:col>
      <xdr:colOff>95250</xdr:colOff>
      <xdr:row>3</xdr:row>
      <xdr:rowOff>9525</xdr:rowOff>
    </xdr:to>
    <xdr:cxnSp macro="">
      <xdr:nvCxnSpPr>
        <xdr:cNvPr id="8" name="直接连接符 7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CxnSpPr/>
      </xdr:nvCxnSpPr>
      <xdr:spPr>
        <a:xfrm>
          <a:off x="19050" y="38100"/>
          <a:ext cx="762000" cy="714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</xdr:row>
      <xdr:rowOff>57150</xdr:rowOff>
    </xdr:from>
    <xdr:to>
      <xdr:col>0</xdr:col>
      <xdr:colOff>342900</xdr:colOff>
      <xdr:row>3</xdr:row>
      <xdr:rowOff>19050</xdr:rowOff>
    </xdr:to>
    <xdr:cxnSp macro="">
      <xdr:nvCxnSpPr>
        <xdr:cNvPr id="9" name="直接连接符 8">
          <a:extLst>
            <a:ext uri="{FF2B5EF4-FFF2-40B4-BE49-F238E27FC236}">
              <a16:creationId xmlns:a16="http://schemas.microsoft.com/office/drawing/2014/main" id="{00000000-0008-0000-1700-000009000000}"/>
            </a:ext>
          </a:extLst>
        </xdr:cNvPr>
        <xdr:cNvCxnSpPr/>
      </xdr:nvCxnSpPr>
      <xdr:spPr>
        <a:xfrm>
          <a:off x="19050" y="57150"/>
          <a:ext cx="323850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19050</xdr:colOff>
      <xdr:row>2</xdr:row>
      <xdr:rowOff>0</xdr:rowOff>
    </xdr:to>
    <xdr:cxnSp macro="">
      <xdr:nvCxnSpPr>
        <xdr:cNvPr id="2" name="直接连接符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CxnSpPr/>
      </xdr:nvCxnSpPr>
      <xdr:spPr>
        <a:xfrm>
          <a:off x="9525" y="9525"/>
          <a:ext cx="1381125" cy="361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1</xdr:row>
      <xdr:rowOff>19050</xdr:rowOff>
    </xdr:from>
    <xdr:to>
      <xdr:col>2</xdr:col>
      <xdr:colOff>9525</xdr:colOff>
      <xdr:row>3</xdr:row>
      <xdr:rowOff>0</xdr:rowOff>
    </xdr:to>
    <xdr:cxnSp macro="">
      <xdr:nvCxnSpPr>
        <xdr:cNvPr id="3" name="直接连接符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CxnSpPr/>
      </xdr:nvCxnSpPr>
      <xdr:spPr>
        <a:xfrm>
          <a:off x="28575" y="19050"/>
          <a:ext cx="1352550" cy="723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</xdr:row>
      <xdr:rowOff>38100</xdr:rowOff>
    </xdr:from>
    <xdr:to>
      <xdr:col>1</xdr:col>
      <xdr:colOff>95250</xdr:colOff>
      <xdr:row>3</xdr:row>
      <xdr:rowOff>9525</xdr:rowOff>
    </xdr:to>
    <xdr:cxnSp macro="">
      <xdr:nvCxnSpPr>
        <xdr:cNvPr id="4" name="直接连接符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CxnSpPr/>
      </xdr:nvCxnSpPr>
      <xdr:spPr>
        <a:xfrm>
          <a:off x="19050" y="38100"/>
          <a:ext cx="762000" cy="714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</xdr:row>
      <xdr:rowOff>57150</xdr:rowOff>
    </xdr:from>
    <xdr:to>
      <xdr:col>0</xdr:col>
      <xdr:colOff>342900</xdr:colOff>
      <xdr:row>3</xdr:row>
      <xdr:rowOff>19050</xdr:rowOff>
    </xdr:to>
    <xdr:cxnSp macro="">
      <xdr:nvCxnSpPr>
        <xdr:cNvPr id="5" name="直接连接符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CxnSpPr/>
      </xdr:nvCxnSpPr>
      <xdr:spPr>
        <a:xfrm>
          <a:off x="19050" y="57150"/>
          <a:ext cx="323850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2</xdr:col>
      <xdr:colOff>0</xdr:colOff>
      <xdr:row>2</xdr:row>
      <xdr:rowOff>371475</xdr:rowOff>
    </xdr:to>
    <xdr:cxnSp macro="">
      <xdr:nvCxnSpPr>
        <xdr:cNvPr id="3" name="直接连接符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19050" y="190500"/>
          <a:ext cx="1476375" cy="361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838200</xdr:colOff>
      <xdr:row>3</xdr:row>
      <xdr:rowOff>19050</xdr:rowOff>
    </xdr:to>
    <xdr:cxnSp macro="">
      <xdr:nvCxnSpPr>
        <xdr:cNvPr id="4" name="直接连接符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>
          <a:off x="9525" y="180975"/>
          <a:ext cx="1333500" cy="600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</xdr:rowOff>
    </xdr:from>
    <xdr:to>
      <xdr:col>3</xdr:col>
      <xdr:colOff>0</xdr:colOff>
      <xdr:row>1</xdr:row>
      <xdr:rowOff>295275</xdr:rowOff>
    </xdr:to>
    <xdr:cxnSp macro="">
      <xdr:nvCxnSpPr>
        <xdr:cNvPr id="3" name="直接连接符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>
          <a:off x="19050" y="9525"/>
          <a:ext cx="1152525" cy="285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9525</xdr:colOff>
      <xdr:row>2</xdr:row>
      <xdr:rowOff>0</xdr:rowOff>
    </xdr:to>
    <xdr:cxnSp macro="">
      <xdr:nvCxnSpPr>
        <xdr:cNvPr id="4" name="直接连接符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>
          <a:off x="0" y="0"/>
          <a:ext cx="371475" cy="752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0</xdr:colOff>
      <xdr:row>1</xdr:row>
      <xdr:rowOff>723900</xdr:rowOff>
    </xdr:to>
    <xdr:cxnSp macro="">
      <xdr:nvCxnSpPr>
        <xdr:cNvPr id="5" name="直接连接符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0" y="0"/>
          <a:ext cx="762000" cy="723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28575</xdr:rowOff>
    </xdr:from>
    <xdr:to>
      <xdr:col>2</xdr:col>
      <xdr:colOff>0</xdr:colOff>
      <xdr:row>1</xdr:row>
      <xdr:rowOff>266700</xdr:rowOff>
    </xdr:to>
    <xdr:cxnSp macro="">
      <xdr:nvCxnSpPr>
        <xdr:cNvPr id="3" name="直接连接符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>
          <a:off x="9525" y="209550"/>
          <a:ext cx="1362075" cy="238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676275</xdr:colOff>
      <xdr:row>2</xdr:row>
      <xdr:rowOff>409575</xdr:rowOff>
    </xdr:to>
    <xdr:cxnSp macro="">
      <xdr:nvCxnSpPr>
        <xdr:cNvPr id="6" name="直接连接符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CxnSpPr/>
      </xdr:nvCxnSpPr>
      <xdr:spPr>
        <a:xfrm>
          <a:off x="0" y="190500"/>
          <a:ext cx="1362075" cy="762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</xdr:row>
      <xdr:rowOff>19050</xdr:rowOff>
    </xdr:from>
    <xdr:to>
      <xdr:col>1</xdr:col>
      <xdr:colOff>666750</xdr:colOff>
      <xdr:row>2</xdr:row>
      <xdr:rowOff>409575</xdr:rowOff>
    </xdr:to>
    <xdr:cxnSp macro="">
      <xdr:nvCxnSpPr>
        <xdr:cNvPr id="8" name="直接连接符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CxnSpPr/>
      </xdr:nvCxnSpPr>
      <xdr:spPr>
        <a:xfrm flipH="1" flipV="1">
          <a:off x="28575" y="561975"/>
          <a:ext cx="1323975" cy="390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</xdr:row>
      <xdr:rowOff>19050</xdr:rowOff>
    </xdr:from>
    <xdr:to>
      <xdr:col>1</xdr:col>
      <xdr:colOff>9525</xdr:colOff>
      <xdr:row>3</xdr:row>
      <xdr:rowOff>0</xdr:rowOff>
    </xdr:to>
    <xdr:cxnSp macro="">
      <xdr:nvCxnSpPr>
        <xdr:cNvPr id="11" name="直接连接符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CxnSpPr/>
      </xdr:nvCxnSpPr>
      <xdr:spPr>
        <a:xfrm>
          <a:off x="28575" y="561975"/>
          <a:ext cx="666750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28575</xdr:rowOff>
    </xdr:from>
    <xdr:to>
      <xdr:col>2</xdr:col>
      <xdr:colOff>0</xdr:colOff>
      <xdr:row>1</xdr:row>
      <xdr:rowOff>266700</xdr:rowOff>
    </xdr:to>
    <xdr:cxnSp macro="">
      <xdr:nvCxnSpPr>
        <xdr:cNvPr id="2" name="直接连接符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>
          <a:off x="9525" y="209550"/>
          <a:ext cx="1362075" cy="238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676275</xdr:colOff>
      <xdr:row>2</xdr:row>
      <xdr:rowOff>409575</xdr:rowOff>
    </xdr:to>
    <xdr:cxnSp macro="">
      <xdr:nvCxnSpPr>
        <xdr:cNvPr id="3" name="直接连接符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>
          <a:off x="0" y="190500"/>
          <a:ext cx="1362075" cy="762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</xdr:row>
      <xdr:rowOff>19050</xdr:rowOff>
    </xdr:from>
    <xdr:to>
      <xdr:col>1</xdr:col>
      <xdr:colOff>666750</xdr:colOff>
      <xdr:row>2</xdr:row>
      <xdr:rowOff>409575</xdr:rowOff>
    </xdr:to>
    <xdr:cxnSp macro="">
      <xdr:nvCxnSpPr>
        <xdr:cNvPr id="4" name="直接连接符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 flipH="1" flipV="1">
          <a:off x="28575" y="561975"/>
          <a:ext cx="1323975" cy="390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</xdr:row>
      <xdr:rowOff>19050</xdr:rowOff>
    </xdr:from>
    <xdr:to>
      <xdr:col>1</xdr:col>
      <xdr:colOff>9525</xdr:colOff>
      <xdr:row>3</xdr:row>
      <xdr:rowOff>0</xdr:rowOff>
    </xdr:to>
    <xdr:cxnSp macro="">
      <xdr:nvCxnSpPr>
        <xdr:cNvPr id="5" name="直接连接符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>
          <a:off x="28575" y="561975"/>
          <a:ext cx="666750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</xdr:rowOff>
    </xdr:from>
    <xdr:to>
      <xdr:col>2</xdr:col>
      <xdr:colOff>0</xdr:colOff>
      <xdr:row>1</xdr:row>
      <xdr:rowOff>361950</xdr:rowOff>
    </xdr:to>
    <xdr:cxnSp macro="">
      <xdr:nvCxnSpPr>
        <xdr:cNvPr id="3" name="直接连接符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9525" y="19050"/>
          <a:ext cx="1362075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1</xdr:row>
      <xdr:rowOff>0</xdr:rowOff>
    </xdr:from>
    <xdr:to>
      <xdr:col>2</xdr:col>
      <xdr:colOff>0</xdr:colOff>
      <xdr:row>1</xdr:row>
      <xdr:rowOff>685800</xdr:rowOff>
    </xdr:to>
    <xdr:cxnSp macro="">
      <xdr:nvCxnSpPr>
        <xdr:cNvPr id="5" name="直接连接符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>
          <a:off x="9525" y="0"/>
          <a:ext cx="1362075" cy="685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3</xdr:row>
      <xdr:rowOff>9525</xdr:rowOff>
    </xdr:to>
    <xdr:cxnSp macro="">
      <xdr:nvCxnSpPr>
        <xdr:cNvPr id="8" name="直接连接符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CxnSpPr/>
      </xdr:nvCxnSpPr>
      <xdr:spPr>
        <a:xfrm>
          <a:off x="0" y="0"/>
          <a:ext cx="685800" cy="885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2</xdr:col>
      <xdr:colOff>0</xdr:colOff>
      <xdr:row>1</xdr:row>
      <xdr:rowOff>361950</xdr:rowOff>
    </xdr:to>
    <xdr:cxnSp macro="">
      <xdr:nvCxnSpPr>
        <xdr:cNvPr id="3" name="直接连接符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>
          <a:off x="9525" y="171450"/>
          <a:ext cx="1362075" cy="361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1</xdr:row>
      <xdr:rowOff>19050</xdr:rowOff>
    </xdr:from>
    <xdr:to>
      <xdr:col>1</xdr:col>
      <xdr:colOff>238125</xdr:colOff>
      <xdr:row>3</xdr:row>
      <xdr:rowOff>9525</xdr:rowOff>
    </xdr:to>
    <xdr:cxnSp macro="">
      <xdr:nvCxnSpPr>
        <xdr:cNvPr id="4" name="直接连接符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9525" y="190500"/>
          <a:ext cx="914400" cy="628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</xdr:rowOff>
    </xdr:from>
    <xdr:to>
      <xdr:col>2</xdr:col>
      <xdr:colOff>676275</xdr:colOff>
      <xdr:row>2</xdr:row>
      <xdr:rowOff>0</xdr:rowOff>
    </xdr:to>
    <xdr:cxnSp macro="">
      <xdr:nvCxnSpPr>
        <xdr:cNvPr id="3" name="直接连接符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>
          <a:off x="19050" y="9525"/>
          <a:ext cx="2028825" cy="923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</xdr:row>
      <xdr:rowOff>9525</xdr:rowOff>
    </xdr:from>
    <xdr:to>
      <xdr:col>2</xdr:col>
      <xdr:colOff>0</xdr:colOff>
      <xdr:row>2</xdr:row>
      <xdr:rowOff>0</xdr:rowOff>
    </xdr:to>
    <xdr:cxnSp macro="">
      <xdr:nvCxnSpPr>
        <xdr:cNvPr id="5" name="直接连接符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>
          <a:off x="19050" y="9525"/>
          <a:ext cx="1352550" cy="923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</xdr:row>
      <xdr:rowOff>19050</xdr:rowOff>
    </xdr:from>
    <xdr:to>
      <xdr:col>1</xdr:col>
      <xdr:colOff>0</xdr:colOff>
      <xdr:row>2</xdr:row>
      <xdr:rowOff>19050</xdr:rowOff>
    </xdr:to>
    <xdr:cxnSp macro="">
      <xdr:nvCxnSpPr>
        <xdr:cNvPr id="7" name="直接连接符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/>
      </xdr:nvCxnSpPr>
      <xdr:spPr>
        <a:xfrm>
          <a:off x="19050" y="19050"/>
          <a:ext cx="666750" cy="933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</xdr:rowOff>
    </xdr:from>
    <xdr:to>
      <xdr:col>2</xdr:col>
      <xdr:colOff>0</xdr:colOff>
      <xdr:row>2</xdr:row>
      <xdr:rowOff>85725</xdr:rowOff>
    </xdr:to>
    <xdr:cxnSp macro="">
      <xdr:nvCxnSpPr>
        <xdr:cNvPr id="3" name="直接连接符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CxnSpPr/>
      </xdr:nvCxnSpPr>
      <xdr:spPr>
        <a:xfrm>
          <a:off x="9525" y="19050"/>
          <a:ext cx="1362075" cy="390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</xdr:row>
      <xdr:rowOff>19050</xdr:rowOff>
    </xdr:from>
    <xdr:to>
      <xdr:col>2</xdr:col>
      <xdr:colOff>0</xdr:colOff>
      <xdr:row>2</xdr:row>
      <xdr:rowOff>457200</xdr:rowOff>
    </xdr:to>
    <xdr:cxnSp macro="">
      <xdr:nvCxnSpPr>
        <xdr:cNvPr id="5" name="直接连接符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>
          <a:off x="19050" y="19050"/>
          <a:ext cx="1352550" cy="762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</xdr:row>
      <xdr:rowOff>9525</xdr:rowOff>
    </xdr:from>
    <xdr:to>
      <xdr:col>1</xdr:col>
      <xdr:colOff>123825</xdr:colOff>
      <xdr:row>3</xdr:row>
      <xdr:rowOff>9525</xdr:rowOff>
    </xdr:to>
    <xdr:cxnSp macro="">
      <xdr:nvCxnSpPr>
        <xdr:cNvPr id="7" name="直接连接符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CxnSpPr/>
      </xdr:nvCxnSpPr>
      <xdr:spPr>
        <a:xfrm>
          <a:off x="19050" y="9525"/>
          <a:ext cx="790575" cy="790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</xdr:row>
      <xdr:rowOff>9525</xdr:rowOff>
    </xdr:from>
    <xdr:to>
      <xdr:col>0</xdr:col>
      <xdr:colOff>390525</xdr:colOff>
      <xdr:row>3</xdr:row>
      <xdr:rowOff>9525</xdr:rowOff>
    </xdr:to>
    <xdr:cxnSp macro="">
      <xdr:nvCxnSpPr>
        <xdr:cNvPr id="9" name="直接连接符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CxnSpPr/>
      </xdr:nvCxnSpPr>
      <xdr:spPr>
        <a:xfrm>
          <a:off x="19050" y="9525"/>
          <a:ext cx="371475" cy="790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zoomScale="105" workbookViewId="0">
      <selection activeCell="B15" sqref="B15"/>
    </sheetView>
  </sheetViews>
  <sheetFormatPr baseColWidth="10" defaultColWidth="8.83203125" defaultRowHeight="15" x14ac:dyDescent="0.2"/>
  <cols>
    <col min="1" max="1" width="8.5" bestFit="1" customWidth="1"/>
    <col min="2" max="3" width="27.33203125" bestFit="1" customWidth="1"/>
    <col min="4" max="5" width="25.33203125" bestFit="1" customWidth="1"/>
    <col min="6" max="7" width="23.5" bestFit="1" customWidth="1"/>
    <col min="8" max="8" width="14" bestFit="1" customWidth="1"/>
    <col min="9" max="9" width="10.33203125" bestFit="1" customWidth="1"/>
    <col min="10" max="11" width="27.33203125" bestFit="1" customWidth="1"/>
    <col min="12" max="13" width="25.33203125" bestFit="1" customWidth="1"/>
    <col min="14" max="15" width="23.5" bestFit="1" customWidth="1"/>
    <col min="16" max="16" width="14" bestFit="1" customWidth="1"/>
    <col min="17" max="17" width="10.33203125" bestFit="1" customWidth="1"/>
    <col min="18" max="18" width="14" bestFit="1" customWidth="1"/>
  </cols>
  <sheetData>
    <row r="1" spans="1:18" x14ac:dyDescent="0.2">
      <c r="A1" s="56" t="s">
        <v>643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30.75" customHeight="1" x14ac:dyDescent="0.2">
      <c r="A2" s="53" t="s">
        <v>0</v>
      </c>
      <c r="B2" s="55" t="s">
        <v>1</v>
      </c>
      <c r="C2" s="55"/>
      <c r="D2" s="55"/>
      <c r="E2" s="55"/>
      <c r="F2" s="55"/>
      <c r="G2" s="55"/>
      <c r="H2" s="55"/>
      <c r="I2" s="55"/>
      <c r="J2" s="55" t="s">
        <v>10</v>
      </c>
      <c r="K2" s="55"/>
      <c r="L2" s="55"/>
      <c r="M2" s="55"/>
      <c r="N2" s="55"/>
      <c r="O2" s="55"/>
      <c r="P2" s="55"/>
      <c r="Q2" s="55"/>
      <c r="R2" s="11"/>
    </row>
    <row r="3" spans="1:18" x14ac:dyDescent="0.2">
      <c r="A3" s="54"/>
      <c r="B3" s="11" t="s">
        <v>2</v>
      </c>
      <c r="C3" s="11" t="s">
        <v>4</v>
      </c>
      <c r="D3" s="11" t="s">
        <v>3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2</v>
      </c>
      <c r="K3" s="11" t="s">
        <v>4</v>
      </c>
      <c r="L3" s="11" t="s">
        <v>3</v>
      </c>
      <c r="M3" s="11" t="s">
        <v>5</v>
      </c>
      <c r="N3" s="11" t="s">
        <v>6</v>
      </c>
      <c r="O3" s="11" t="s">
        <v>7</v>
      </c>
      <c r="P3" s="11" t="s">
        <v>8</v>
      </c>
      <c r="Q3" s="11" t="s">
        <v>9</v>
      </c>
      <c r="R3" s="11" t="s">
        <v>17</v>
      </c>
    </row>
    <row r="4" spans="1:18" x14ac:dyDescent="0.2">
      <c r="A4" s="11" t="s">
        <v>11</v>
      </c>
      <c r="B4" s="11">
        <v>22350690</v>
      </c>
      <c r="C4" s="11">
        <v>180264</v>
      </c>
      <c r="D4" s="11">
        <v>3099</v>
      </c>
      <c r="E4" s="11">
        <v>22527955</v>
      </c>
      <c r="F4" s="11">
        <v>400000</v>
      </c>
      <c r="G4" s="11">
        <v>22927955</v>
      </c>
      <c r="H4" s="11">
        <v>65838882</v>
      </c>
      <c r="I4" s="11">
        <v>42910927</v>
      </c>
      <c r="J4" s="11">
        <v>3450942</v>
      </c>
      <c r="K4" s="11">
        <v>34541</v>
      </c>
      <c r="L4" s="11">
        <v>1881</v>
      </c>
      <c r="M4" s="11">
        <v>3483602</v>
      </c>
      <c r="N4" s="11">
        <v>72000</v>
      </c>
      <c r="O4" s="11">
        <v>3555602</v>
      </c>
      <c r="P4" s="11">
        <v>9319545</v>
      </c>
      <c r="Q4" s="11">
        <v>5763943</v>
      </c>
      <c r="R4" s="11">
        <v>48674870</v>
      </c>
    </row>
    <row r="5" spans="1:18" x14ac:dyDescent="0.2">
      <c r="A5" s="11" t="s">
        <v>12</v>
      </c>
      <c r="B5" s="11">
        <v>22350690</v>
      </c>
      <c r="C5" s="11">
        <v>917588</v>
      </c>
      <c r="D5" s="11">
        <v>637483</v>
      </c>
      <c r="E5" s="11">
        <v>22630795</v>
      </c>
      <c r="F5" s="11">
        <v>500000</v>
      </c>
      <c r="G5" s="11">
        <v>23130795</v>
      </c>
      <c r="H5" s="11">
        <v>65838882</v>
      </c>
      <c r="I5" s="11">
        <v>42708087</v>
      </c>
      <c r="J5" s="11">
        <v>3450942</v>
      </c>
      <c r="K5" s="11">
        <v>151013</v>
      </c>
      <c r="L5" s="11">
        <v>311446</v>
      </c>
      <c r="M5" s="11">
        <v>3291109</v>
      </c>
      <c r="N5" s="11">
        <v>90000</v>
      </c>
      <c r="O5" s="11">
        <v>3381109</v>
      </c>
      <c r="P5" s="11">
        <v>9319545</v>
      </c>
      <c r="Q5" s="11">
        <v>5938436</v>
      </c>
      <c r="R5" s="11">
        <v>48646523</v>
      </c>
    </row>
    <row r="6" spans="1:18" x14ac:dyDescent="0.2">
      <c r="A6" s="11" t="s">
        <v>13</v>
      </c>
      <c r="B6" s="11">
        <v>22350690</v>
      </c>
      <c r="C6" s="11">
        <v>1093767</v>
      </c>
      <c r="D6" s="11">
        <v>1253735</v>
      </c>
      <c r="E6" s="11">
        <v>22510658</v>
      </c>
      <c r="F6" s="11">
        <v>700000</v>
      </c>
      <c r="G6" s="11">
        <v>23210658</v>
      </c>
      <c r="H6" s="11">
        <v>65838882</v>
      </c>
      <c r="I6" s="11">
        <v>42628224</v>
      </c>
      <c r="J6" s="11">
        <v>3450942</v>
      </c>
      <c r="K6" s="11">
        <v>218877</v>
      </c>
      <c r="L6" s="11">
        <v>364441</v>
      </c>
      <c r="M6" s="11">
        <v>3305378</v>
      </c>
      <c r="N6" s="11">
        <v>110000</v>
      </c>
      <c r="O6" s="11">
        <v>3415378</v>
      </c>
      <c r="P6" s="11">
        <v>9319545</v>
      </c>
      <c r="Q6" s="11">
        <v>5904167</v>
      </c>
      <c r="R6" s="11">
        <v>48532391</v>
      </c>
    </row>
    <row r="7" spans="1:18" x14ac:dyDescent="0.2">
      <c r="A7" s="11" t="s">
        <v>14</v>
      </c>
      <c r="B7" s="11">
        <v>22350690</v>
      </c>
      <c r="C7" s="11">
        <v>1507981</v>
      </c>
      <c r="D7" s="11">
        <v>1869563</v>
      </c>
      <c r="E7" s="11">
        <v>21989108</v>
      </c>
      <c r="F7" s="11">
        <v>1200000</v>
      </c>
      <c r="G7" s="11">
        <v>23189108</v>
      </c>
      <c r="H7" s="11">
        <v>65838882</v>
      </c>
      <c r="I7" s="11">
        <v>42649774</v>
      </c>
      <c r="J7" s="11">
        <v>3450942</v>
      </c>
      <c r="K7" s="11">
        <v>369398</v>
      </c>
      <c r="L7" s="11">
        <v>674018</v>
      </c>
      <c r="M7" s="11">
        <v>3146322</v>
      </c>
      <c r="N7" s="11">
        <v>204025</v>
      </c>
      <c r="O7" s="11">
        <v>3350347</v>
      </c>
      <c r="P7" s="11">
        <v>9319545</v>
      </c>
      <c r="Q7" s="11">
        <v>5969198</v>
      </c>
      <c r="R7" s="11">
        <v>48618972</v>
      </c>
    </row>
    <row r="8" spans="1:18" x14ac:dyDescent="0.2">
      <c r="A8" s="11" t="s">
        <v>15</v>
      </c>
      <c r="B8" s="11">
        <v>22350690</v>
      </c>
      <c r="C8" s="11">
        <v>1860388</v>
      </c>
      <c r="D8" s="11">
        <v>2113458</v>
      </c>
      <c r="E8" s="11">
        <v>22097570</v>
      </c>
      <c r="F8" s="11">
        <v>1316315</v>
      </c>
      <c r="G8" s="11">
        <v>23413885</v>
      </c>
      <c r="H8" s="11">
        <v>65838882</v>
      </c>
      <c r="I8" s="11">
        <v>42424997</v>
      </c>
      <c r="J8" s="11">
        <v>3450942</v>
      </c>
      <c r="K8" s="11">
        <v>487198</v>
      </c>
      <c r="L8" s="11">
        <v>923953</v>
      </c>
      <c r="M8" s="11">
        <v>3014187</v>
      </c>
      <c r="N8" s="11">
        <v>204025</v>
      </c>
      <c r="O8" s="11">
        <v>3218212</v>
      </c>
      <c r="P8" s="11">
        <v>9319545</v>
      </c>
      <c r="Q8" s="11">
        <v>6101333</v>
      </c>
      <c r="R8" s="11">
        <v>48526330</v>
      </c>
    </row>
    <row r="9" spans="1:18" x14ac:dyDescent="0.2">
      <c r="A9" s="11" t="s">
        <v>16</v>
      </c>
      <c r="B9" s="57" t="s">
        <v>671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</row>
    <row r="13" spans="1:18" x14ac:dyDescent="0.2">
      <c r="D13" t="s">
        <v>18</v>
      </c>
      <c r="E13" t="s">
        <v>19</v>
      </c>
    </row>
  </sheetData>
  <mergeCells count="5">
    <mergeCell ref="A2:A3"/>
    <mergeCell ref="B2:I2"/>
    <mergeCell ref="J2:Q2"/>
    <mergeCell ref="A1:R1"/>
    <mergeCell ref="B9:R9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1"/>
  <sheetViews>
    <sheetView workbookViewId="0">
      <selection activeCell="F17" sqref="F17"/>
    </sheetView>
  </sheetViews>
  <sheetFormatPr baseColWidth="10" defaultColWidth="8.83203125" defaultRowHeight="15" x14ac:dyDescent="0.2"/>
  <cols>
    <col min="2" max="2" width="11.1640625" bestFit="1" customWidth="1"/>
    <col min="3" max="3" width="13.33203125" bestFit="1" customWidth="1"/>
    <col min="4" max="4" width="13" bestFit="1" customWidth="1"/>
    <col min="5" max="5" width="8.1640625" bestFit="1" customWidth="1"/>
  </cols>
  <sheetData>
    <row r="1" spans="1:5" x14ac:dyDescent="0.2">
      <c r="A1" s="56" t="s">
        <v>296</v>
      </c>
      <c r="B1" s="56"/>
      <c r="C1" s="56"/>
      <c r="D1" s="56"/>
      <c r="E1" s="56"/>
    </row>
    <row r="2" spans="1:5" ht="33" customHeight="1" x14ac:dyDescent="0.2">
      <c r="A2" s="14" t="s">
        <v>283</v>
      </c>
      <c r="B2" s="7" t="s">
        <v>284</v>
      </c>
      <c r="C2" s="7" t="s">
        <v>285</v>
      </c>
      <c r="D2" s="7" t="s">
        <v>286</v>
      </c>
      <c r="E2" s="7" t="s">
        <v>287</v>
      </c>
    </row>
    <row r="3" spans="1:5" x14ac:dyDescent="0.2">
      <c r="A3" s="7" t="s">
        <v>288</v>
      </c>
      <c r="B3" s="11">
        <v>42440</v>
      </c>
      <c r="C3" s="11">
        <v>87273</v>
      </c>
      <c r="D3" s="11">
        <v>44833</v>
      </c>
      <c r="E3" s="51">
        <f>D3/B3</f>
        <v>1.0563854853911405</v>
      </c>
    </row>
    <row r="4" spans="1:5" x14ac:dyDescent="0.2">
      <c r="A4" s="7" t="s">
        <v>289</v>
      </c>
      <c r="B4" s="11">
        <v>1011</v>
      </c>
      <c r="C4" s="11">
        <v>6750</v>
      </c>
      <c r="D4" s="11">
        <v>5739</v>
      </c>
      <c r="E4" s="51">
        <f t="shared" ref="E4:E10" si="0">D4/B4</f>
        <v>5.6765578635014835</v>
      </c>
    </row>
    <row r="5" spans="1:5" x14ac:dyDescent="0.2">
      <c r="A5" s="7" t="s">
        <v>290</v>
      </c>
      <c r="B5" s="11">
        <v>5153</v>
      </c>
      <c r="C5" s="11">
        <v>9615</v>
      </c>
      <c r="D5" s="11">
        <v>4462</v>
      </c>
      <c r="E5" s="51">
        <f t="shared" si="0"/>
        <v>0.86590335726761114</v>
      </c>
    </row>
    <row r="6" spans="1:5" x14ac:dyDescent="0.2">
      <c r="A6" s="7" t="s">
        <v>291</v>
      </c>
      <c r="B6" s="11">
        <v>53187</v>
      </c>
      <c r="C6" s="11">
        <v>80513</v>
      </c>
      <c r="D6" s="11">
        <v>27326</v>
      </c>
      <c r="E6" s="51">
        <f t="shared" si="0"/>
        <v>0.51377216237050405</v>
      </c>
    </row>
    <row r="7" spans="1:5" x14ac:dyDescent="0.2">
      <c r="A7" s="7" t="s">
        <v>292</v>
      </c>
      <c r="B7" s="11">
        <v>41501</v>
      </c>
      <c r="C7" s="11">
        <v>89431</v>
      </c>
      <c r="D7" s="11">
        <v>47930</v>
      </c>
      <c r="E7" s="51">
        <f t="shared" si="0"/>
        <v>1.1549119298330162</v>
      </c>
    </row>
    <row r="8" spans="1:5" x14ac:dyDescent="0.2">
      <c r="A8" s="7" t="s">
        <v>293</v>
      </c>
      <c r="B8" s="11">
        <v>108919</v>
      </c>
      <c r="C8" s="11">
        <v>196860</v>
      </c>
      <c r="D8" s="11">
        <v>87941</v>
      </c>
      <c r="E8" s="51">
        <f t="shared" si="0"/>
        <v>0.80739815826439831</v>
      </c>
    </row>
    <row r="9" spans="1:5" x14ac:dyDescent="0.2">
      <c r="A9" s="7" t="s">
        <v>294</v>
      </c>
      <c r="B9" s="11">
        <v>11114</v>
      </c>
      <c r="C9" s="11">
        <v>23948</v>
      </c>
      <c r="D9" s="11">
        <v>12834</v>
      </c>
      <c r="E9" s="51">
        <f t="shared" si="0"/>
        <v>1.15475976246176</v>
      </c>
    </row>
    <row r="10" spans="1:5" x14ac:dyDescent="0.2">
      <c r="A10" s="7" t="s">
        <v>152</v>
      </c>
      <c r="B10" s="11">
        <v>263325</v>
      </c>
      <c r="C10" s="11">
        <v>494390</v>
      </c>
      <c r="D10" s="11">
        <v>231065</v>
      </c>
      <c r="E10" s="51">
        <f t="shared" si="0"/>
        <v>0.87748979398082216</v>
      </c>
    </row>
    <row r="11" spans="1:5" x14ac:dyDescent="0.2">
      <c r="B11" t="s">
        <v>297</v>
      </c>
      <c r="D11" t="s">
        <v>298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7"/>
  <sheetViews>
    <sheetView workbookViewId="0">
      <selection activeCell="N17" sqref="N17"/>
    </sheetView>
  </sheetViews>
  <sheetFormatPr baseColWidth="10" defaultColWidth="8.83203125" defaultRowHeight="15" x14ac:dyDescent="0.2"/>
  <cols>
    <col min="1" max="1" width="4.6640625" customWidth="1"/>
    <col min="2" max="2" width="5.1640625" customWidth="1"/>
    <col min="3" max="3" width="8.1640625" customWidth="1"/>
    <col min="4" max="4" width="11" bestFit="1" customWidth="1"/>
    <col min="5" max="5" width="17.1640625" bestFit="1" customWidth="1"/>
    <col min="6" max="6" width="19.1640625" bestFit="1" customWidth="1"/>
    <col min="7" max="7" width="11.5" style="2" customWidth="1"/>
    <col min="8" max="8" width="14.1640625" bestFit="1" customWidth="1"/>
  </cols>
  <sheetData>
    <row r="1" spans="1:8" x14ac:dyDescent="0.2">
      <c r="A1" s="56" t="s">
        <v>651</v>
      </c>
      <c r="B1" s="56"/>
      <c r="C1" s="56"/>
      <c r="D1" s="56"/>
      <c r="E1" s="56"/>
      <c r="F1" s="56"/>
      <c r="G1" s="56"/>
      <c r="H1" s="56"/>
    </row>
    <row r="2" spans="1:8" ht="59.25" customHeight="1" x14ac:dyDescent="0.2">
      <c r="A2" s="71" t="s">
        <v>299</v>
      </c>
      <c r="B2" s="72"/>
      <c r="C2" s="72"/>
      <c r="D2" s="16" t="s">
        <v>300</v>
      </c>
      <c r="E2" s="13" t="s">
        <v>301</v>
      </c>
      <c r="F2" s="13" t="s">
        <v>302</v>
      </c>
      <c r="G2" s="18" t="s">
        <v>303</v>
      </c>
      <c r="H2" s="13" t="s">
        <v>304</v>
      </c>
    </row>
    <row r="3" spans="1:8" ht="22.5" customHeight="1" x14ac:dyDescent="0.2">
      <c r="A3" s="64" t="s">
        <v>305</v>
      </c>
      <c r="B3" s="7" t="s">
        <v>306</v>
      </c>
      <c r="C3" s="7">
        <v>19028</v>
      </c>
      <c r="D3" s="7">
        <v>6</v>
      </c>
      <c r="E3" s="7">
        <v>41100480</v>
      </c>
      <c r="F3" s="7"/>
      <c r="G3" s="17"/>
      <c r="H3" s="7" t="s">
        <v>317</v>
      </c>
    </row>
    <row r="4" spans="1:8" ht="22.5" customHeight="1" x14ac:dyDescent="0.2">
      <c r="A4" s="64"/>
      <c r="B4" s="7" t="s">
        <v>307</v>
      </c>
      <c r="C4" s="7">
        <v>62296</v>
      </c>
      <c r="D4" s="7">
        <v>1.5</v>
      </c>
      <c r="E4" s="7">
        <v>34395840</v>
      </c>
      <c r="F4" s="7"/>
      <c r="G4" s="17"/>
      <c r="H4" s="7"/>
    </row>
    <row r="5" spans="1:8" ht="22.5" customHeight="1" x14ac:dyDescent="0.2">
      <c r="A5" s="64"/>
      <c r="B5" s="7" t="s">
        <v>308</v>
      </c>
      <c r="C5" s="7">
        <v>81324</v>
      </c>
      <c r="D5" s="7"/>
      <c r="E5" s="7">
        <v>75496320</v>
      </c>
      <c r="F5" s="7">
        <v>76411000</v>
      </c>
      <c r="G5" s="17" t="s">
        <v>313</v>
      </c>
      <c r="H5" s="7"/>
    </row>
    <row r="6" spans="1:8" ht="22.5" customHeight="1" x14ac:dyDescent="0.2">
      <c r="A6" s="64" t="s">
        <v>309</v>
      </c>
      <c r="B6" s="7" t="s">
        <v>306</v>
      </c>
      <c r="C6" s="7">
        <v>23697</v>
      </c>
      <c r="D6" s="7">
        <v>6</v>
      </c>
      <c r="E6" s="7">
        <v>51185520</v>
      </c>
      <c r="F6" s="7"/>
      <c r="G6" s="17"/>
      <c r="H6" s="7"/>
    </row>
    <row r="7" spans="1:8" ht="22.5" customHeight="1" x14ac:dyDescent="0.2">
      <c r="A7" s="64"/>
      <c r="B7" s="7" t="s">
        <v>307</v>
      </c>
      <c r="C7" s="7">
        <v>82658</v>
      </c>
      <c r="D7" s="7">
        <v>1.5</v>
      </c>
      <c r="E7" s="7">
        <v>44635320</v>
      </c>
      <c r="F7" s="7"/>
      <c r="G7" s="17"/>
      <c r="H7" s="7"/>
    </row>
    <row r="8" spans="1:8" ht="22.5" customHeight="1" x14ac:dyDescent="0.2">
      <c r="A8" s="64"/>
      <c r="B8" s="7" t="s">
        <v>308</v>
      </c>
      <c r="C8" s="7">
        <v>106355</v>
      </c>
      <c r="D8" s="7"/>
      <c r="E8" s="7">
        <v>95820840</v>
      </c>
      <c r="F8" s="7">
        <v>93904200</v>
      </c>
      <c r="G8" s="17"/>
      <c r="H8" s="7"/>
    </row>
    <row r="9" spans="1:8" ht="22.5" customHeight="1" x14ac:dyDescent="0.2">
      <c r="A9" s="64" t="s">
        <v>310</v>
      </c>
      <c r="B9" s="7" t="s">
        <v>306</v>
      </c>
      <c r="C9" s="7">
        <v>29000</v>
      </c>
      <c r="D9" s="7">
        <v>6</v>
      </c>
      <c r="E9" s="7">
        <v>62640000</v>
      </c>
      <c r="F9" s="7"/>
      <c r="G9" s="17"/>
      <c r="H9" s="7"/>
    </row>
    <row r="10" spans="1:8" ht="22.5" customHeight="1" x14ac:dyDescent="0.2">
      <c r="A10" s="64"/>
      <c r="B10" s="7" t="s">
        <v>307</v>
      </c>
      <c r="C10" s="7">
        <v>106664</v>
      </c>
      <c r="D10" s="7">
        <v>1.5</v>
      </c>
      <c r="E10" s="7">
        <v>57598560</v>
      </c>
      <c r="F10" s="7"/>
      <c r="G10" s="17"/>
      <c r="H10" s="7"/>
    </row>
    <row r="11" spans="1:8" ht="22.5" customHeight="1" x14ac:dyDescent="0.2">
      <c r="A11" s="64"/>
      <c r="B11" s="7" t="s">
        <v>308</v>
      </c>
      <c r="C11" s="7">
        <v>135664</v>
      </c>
      <c r="D11" s="7"/>
      <c r="E11" s="7">
        <v>120238560</v>
      </c>
      <c r="F11" s="7">
        <v>123377000</v>
      </c>
      <c r="G11" s="17" t="s">
        <v>314</v>
      </c>
      <c r="H11" s="7"/>
    </row>
    <row r="12" spans="1:8" ht="22.5" customHeight="1" x14ac:dyDescent="0.2">
      <c r="A12" s="64" t="s">
        <v>311</v>
      </c>
      <c r="B12" s="7" t="s">
        <v>306</v>
      </c>
      <c r="C12" s="7">
        <v>35299</v>
      </c>
      <c r="D12" s="7">
        <v>6</v>
      </c>
      <c r="E12" s="7">
        <v>76245840</v>
      </c>
      <c r="F12" s="7"/>
      <c r="G12" s="17"/>
      <c r="H12" s="7"/>
    </row>
    <row r="13" spans="1:8" ht="22.5" customHeight="1" x14ac:dyDescent="0.2">
      <c r="A13" s="64"/>
      <c r="B13" s="7" t="s">
        <v>307</v>
      </c>
      <c r="C13" s="7">
        <v>127725</v>
      </c>
      <c r="D13" s="7">
        <v>1.5</v>
      </c>
      <c r="E13" s="7">
        <v>68972300</v>
      </c>
      <c r="F13" s="7"/>
      <c r="G13" s="17"/>
      <c r="H13" s="7"/>
    </row>
    <row r="14" spans="1:8" ht="22.5" customHeight="1" x14ac:dyDescent="0.2">
      <c r="A14" s="64"/>
      <c r="B14" s="7" t="s">
        <v>308</v>
      </c>
      <c r="C14" s="7">
        <v>163024</v>
      </c>
      <c r="D14" s="7"/>
      <c r="E14" s="7">
        <v>145268140</v>
      </c>
      <c r="F14" s="7">
        <v>157668312</v>
      </c>
      <c r="G14" s="17" t="s">
        <v>315</v>
      </c>
      <c r="H14" s="7"/>
    </row>
    <row r="15" spans="1:8" ht="22.5" customHeight="1" x14ac:dyDescent="0.2">
      <c r="A15" s="64" t="s">
        <v>312</v>
      </c>
      <c r="B15" s="7" t="s">
        <v>306</v>
      </c>
      <c r="C15" s="7">
        <v>41420</v>
      </c>
      <c r="D15" s="7">
        <v>6</v>
      </c>
      <c r="E15" s="7">
        <v>89467200</v>
      </c>
      <c r="F15" s="7"/>
      <c r="G15" s="17"/>
      <c r="H15" s="7"/>
    </row>
    <row r="16" spans="1:8" ht="22.5" customHeight="1" x14ac:dyDescent="0.2">
      <c r="A16" s="64"/>
      <c r="B16" s="7" t="s">
        <v>307</v>
      </c>
      <c r="C16" s="7">
        <v>149403</v>
      </c>
      <c r="D16" s="7">
        <v>1.5</v>
      </c>
      <c r="E16" s="7">
        <v>80677620</v>
      </c>
      <c r="F16" s="7"/>
      <c r="G16" s="17"/>
      <c r="H16" s="7"/>
    </row>
    <row r="17" spans="1:8" ht="22.5" customHeight="1" x14ac:dyDescent="0.2">
      <c r="A17" s="64"/>
      <c r="B17" s="7" t="s">
        <v>308</v>
      </c>
      <c r="C17" s="7">
        <v>190823</v>
      </c>
      <c r="D17" s="7"/>
      <c r="E17" s="7">
        <v>170144820</v>
      </c>
      <c r="F17" s="7">
        <v>202236725</v>
      </c>
      <c r="G17" s="17" t="s">
        <v>316</v>
      </c>
      <c r="H17" s="7"/>
    </row>
  </sheetData>
  <mergeCells count="7">
    <mergeCell ref="A1:H1"/>
    <mergeCell ref="A15:A17"/>
    <mergeCell ref="A2:C2"/>
    <mergeCell ref="A3:A5"/>
    <mergeCell ref="A6:A8"/>
    <mergeCell ref="A9:A11"/>
    <mergeCell ref="A12:A14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1"/>
  <sheetViews>
    <sheetView workbookViewId="0">
      <selection activeCell="L14" sqref="L14"/>
    </sheetView>
  </sheetViews>
  <sheetFormatPr baseColWidth="10" defaultColWidth="8.83203125" defaultRowHeight="15" x14ac:dyDescent="0.2"/>
  <sheetData>
    <row r="1" spans="1:8" x14ac:dyDescent="0.2">
      <c r="A1" s="56" t="s">
        <v>327</v>
      </c>
      <c r="B1" s="56"/>
      <c r="C1" s="56"/>
      <c r="D1" s="56"/>
      <c r="E1" s="56"/>
      <c r="F1" s="56"/>
      <c r="G1" s="56"/>
      <c r="H1" s="56"/>
    </row>
    <row r="2" spans="1:8" ht="28.5" customHeight="1" x14ac:dyDescent="0.2">
      <c r="A2" s="71" t="s">
        <v>318</v>
      </c>
      <c r="B2" s="72"/>
      <c r="C2" s="7" t="s">
        <v>319</v>
      </c>
      <c r="D2" s="7">
        <v>1</v>
      </c>
      <c r="E2" s="7">
        <v>2</v>
      </c>
      <c r="F2" s="7">
        <v>3</v>
      </c>
      <c r="G2" s="7">
        <v>4</v>
      </c>
      <c r="H2" s="7">
        <v>5</v>
      </c>
    </row>
    <row r="3" spans="1:8" ht="33" customHeight="1" x14ac:dyDescent="0.2">
      <c r="A3" s="72"/>
      <c r="B3" s="72"/>
      <c r="C3" s="7" t="s">
        <v>320</v>
      </c>
      <c r="D3" s="7">
        <v>1955</v>
      </c>
      <c r="E3" s="7">
        <v>1956</v>
      </c>
      <c r="F3" s="7">
        <v>1957</v>
      </c>
      <c r="G3" s="7">
        <v>1958</v>
      </c>
      <c r="H3" s="7">
        <v>1959</v>
      </c>
    </row>
    <row r="4" spans="1:8" x14ac:dyDescent="0.2">
      <c r="A4" s="59" t="s">
        <v>321</v>
      </c>
      <c r="B4" s="10" t="s">
        <v>322</v>
      </c>
      <c r="C4" s="11">
        <v>2827</v>
      </c>
      <c r="D4" s="11">
        <v>3194</v>
      </c>
      <c r="E4" s="11">
        <v>3705</v>
      </c>
      <c r="F4" s="11">
        <v>4483</v>
      </c>
      <c r="G4" s="11">
        <v>5514</v>
      </c>
      <c r="H4" s="11">
        <v>6617</v>
      </c>
    </row>
    <row r="5" spans="1:8" x14ac:dyDescent="0.2">
      <c r="A5" s="59"/>
      <c r="B5" s="10" t="s">
        <v>324</v>
      </c>
      <c r="C5" s="50">
        <v>0.13</v>
      </c>
      <c r="D5" s="50">
        <v>0.16</v>
      </c>
      <c r="E5" s="50">
        <v>0.21</v>
      </c>
      <c r="F5" s="50">
        <v>0.23</v>
      </c>
      <c r="G5" s="50">
        <v>0.2</v>
      </c>
      <c r="H5" s="50">
        <v>0.15</v>
      </c>
    </row>
    <row r="6" spans="1:8" x14ac:dyDescent="0.2">
      <c r="A6" s="59"/>
      <c r="B6" s="10" t="s">
        <v>323</v>
      </c>
      <c r="C6" s="11">
        <v>367</v>
      </c>
      <c r="D6" s="11">
        <v>511</v>
      </c>
      <c r="E6" s="11">
        <v>778</v>
      </c>
      <c r="F6" s="11">
        <v>1031</v>
      </c>
      <c r="G6" s="11">
        <v>1103</v>
      </c>
      <c r="H6" s="11">
        <v>992</v>
      </c>
    </row>
    <row r="7" spans="1:8" x14ac:dyDescent="0.2">
      <c r="A7" s="59"/>
      <c r="B7" s="10" t="s">
        <v>325</v>
      </c>
      <c r="C7" s="11">
        <v>3194</v>
      </c>
      <c r="D7" s="11">
        <v>3705</v>
      </c>
      <c r="E7" s="11">
        <v>4483</v>
      </c>
      <c r="F7" s="11">
        <v>5514</v>
      </c>
      <c r="G7" s="11">
        <v>6617</v>
      </c>
      <c r="H7" s="11">
        <v>7609</v>
      </c>
    </row>
    <row r="8" spans="1:8" x14ac:dyDescent="0.2">
      <c r="A8" s="59" t="s">
        <v>289</v>
      </c>
      <c r="B8" s="10" t="s">
        <v>322</v>
      </c>
      <c r="C8" s="11">
        <v>410</v>
      </c>
      <c r="D8" s="11">
        <v>558</v>
      </c>
      <c r="E8" s="11">
        <v>792</v>
      </c>
      <c r="F8" s="11">
        <v>1164</v>
      </c>
      <c r="G8" s="11">
        <v>1734</v>
      </c>
      <c r="H8" s="11">
        <v>2514</v>
      </c>
    </row>
    <row r="9" spans="1:8" x14ac:dyDescent="0.2">
      <c r="A9" s="59"/>
      <c r="B9" s="10" t="s">
        <v>324</v>
      </c>
      <c r="C9" s="50">
        <v>0.36</v>
      </c>
      <c r="D9" s="50">
        <v>0.42</v>
      </c>
      <c r="E9" s="50">
        <v>0.47</v>
      </c>
      <c r="F9" s="50">
        <v>0.49</v>
      </c>
      <c r="G9" s="50">
        <v>0.45</v>
      </c>
      <c r="H9" s="50">
        <v>0.4</v>
      </c>
    </row>
    <row r="10" spans="1:8" x14ac:dyDescent="0.2">
      <c r="A10" s="59"/>
      <c r="B10" s="10" t="s">
        <v>323</v>
      </c>
      <c r="C10" s="11">
        <v>148</v>
      </c>
      <c r="D10" s="11">
        <v>234</v>
      </c>
      <c r="E10" s="11">
        <v>372</v>
      </c>
      <c r="F10" s="11">
        <v>570</v>
      </c>
      <c r="G10" s="11">
        <v>780</v>
      </c>
      <c r="H10" s="11">
        <v>1006</v>
      </c>
    </row>
    <row r="11" spans="1:8" x14ac:dyDescent="0.2">
      <c r="A11" s="59"/>
      <c r="B11" s="10" t="s">
        <v>325</v>
      </c>
      <c r="C11" s="11">
        <v>558</v>
      </c>
      <c r="D11" s="11">
        <v>792</v>
      </c>
      <c r="E11" s="11">
        <v>1164</v>
      </c>
      <c r="F11" s="11">
        <v>1734</v>
      </c>
      <c r="G11" s="11">
        <v>2514</v>
      </c>
      <c r="H11" s="11">
        <v>3520</v>
      </c>
    </row>
    <row r="12" spans="1:8" x14ac:dyDescent="0.2">
      <c r="A12" s="59" t="s">
        <v>291</v>
      </c>
      <c r="B12" s="10" t="s">
        <v>322</v>
      </c>
      <c r="C12" s="11">
        <v>9709</v>
      </c>
      <c r="D12" s="11">
        <v>11651</v>
      </c>
      <c r="E12" s="11">
        <v>13730</v>
      </c>
      <c r="F12" s="11">
        <v>17025</v>
      </c>
      <c r="G12" s="11">
        <v>20430</v>
      </c>
      <c r="H12" s="11">
        <v>24516</v>
      </c>
    </row>
    <row r="13" spans="1:8" x14ac:dyDescent="0.2">
      <c r="A13" s="59"/>
      <c r="B13" s="10" t="s">
        <v>324</v>
      </c>
      <c r="C13" s="50">
        <v>0.2</v>
      </c>
      <c r="D13" s="50">
        <v>0.18</v>
      </c>
      <c r="E13" s="50">
        <v>0.24</v>
      </c>
      <c r="F13" s="50">
        <v>0.2</v>
      </c>
      <c r="G13" s="50">
        <v>0.2</v>
      </c>
      <c r="H13" s="50">
        <v>0.15</v>
      </c>
    </row>
    <row r="14" spans="1:8" x14ac:dyDescent="0.2">
      <c r="A14" s="59"/>
      <c r="B14" s="10" t="s">
        <v>323</v>
      </c>
      <c r="C14" s="11">
        <v>1942</v>
      </c>
      <c r="D14" s="11">
        <v>2079</v>
      </c>
      <c r="E14" s="11">
        <v>3295</v>
      </c>
      <c r="F14" s="11">
        <v>3405</v>
      </c>
      <c r="G14" s="11">
        <v>4086</v>
      </c>
      <c r="H14" s="11">
        <v>3677</v>
      </c>
    </row>
    <row r="15" spans="1:8" x14ac:dyDescent="0.2">
      <c r="A15" s="59"/>
      <c r="B15" s="10" t="s">
        <v>325</v>
      </c>
      <c r="C15" s="11">
        <v>11651</v>
      </c>
      <c r="D15" s="11">
        <v>13730</v>
      </c>
      <c r="E15" s="11">
        <v>17025</v>
      </c>
      <c r="F15" s="11">
        <v>20430</v>
      </c>
      <c r="G15" s="11">
        <v>24516</v>
      </c>
      <c r="H15" s="11">
        <v>28193</v>
      </c>
    </row>
    <row r="16" spans="1:8" x14ac:dyDescent="0.2">
      <c r="A16" s="59" t="s">
        <v>290</v>
      </c>
      <c r="B16" s="10" t="s">
        <v>322</v>
      </c>
      <c r="C16" s="11">
        <v>534</v>
      </c>
      <c r="D16" s="11">
        <v>641</v>
      </c>
      <c r="E16" s="11">
        <v>801</v>
      </c>
      <c r="F16" s="11">
        <v>1025</v>
      </c>
      <c r="G16" s="11">
        <v>1322</v>
      </c>
      <c r="H16" s="11">
        <v>1652</v>
      </c>
    </row>
    <row r="17" spans="1:8" x14ac:dyDescent="0.2">
      <c r="A17" s="59"/>
      <c r="B17" s="10" t="s">
        <v>324</v>
      </c>
      <c r="C17" s="50">
        <v>0.2</v>
      </c>
      <c r="D17" s="50">
        <v>0.25</v>
      </c>
      <c r="E17" s="50">
        <v>0.28000000000000003</v>
      </c>
      <c r="F17" s="50">
        <v>0.28999999999999998</v>
      </c>
      <c r="G17" s="50">
        <v>0.25</v>
      </c>
      <c r="H17" s="50">
        <v>0.27</v>
      </c>
    </row>
    <row r="18" spans="1:8" x14ac:dyDescent="0.2">
      <c r="A18" s="59"/>
      <c r="B18" s="10" t="s">
        <v>323</v>
      </c>
      <c r="C18" s="11">
        <v>107</v>
      </c>
      <c r="D18" s="11">
        <v>160</v>
      </c>
      <c r="E18" s="11">
        <v>224</v>
      </c>
      <c r="F18" s="11">
        <v>297</v>
      </c>
      <c r="G18" s="11">
        <v>330</v>
      </c>
      <c r="H18" s="11">
        <v>446</v>
      </c>
    </row>
    <row r="19" spans="1:8" x14ac:dyDescent="0.2">
      <c r="A19" s="59"/>
      <c r="B19" s="10" t="s">
        <v>325</v>
      </c>
      <c r="C19" s="11">
        <v>641</v>
      </c>
      <c r="D19" s="11">
        <v>801</v>
      </c>
      <c r="E19" s="11">
        <v>1025</v>
      </c>
      <c r="F19" s="11">
        <v>1322</v>
      </c>
      <c r="G19" s="11">
        <v>1652</v>
      </c>
      <c r="H19" s="11">
        <v>2098</v>
      </c>
    </row>
    <row r="20" spans="1:8" x14ac:dyDescent="0.2">
      <c r="A20" s="61" t="s">
        <v>304</v>
      </c>
      <c r="B20" s="61"/>
      <c r="C20" s="61"/>
      <c r="D20" s="61"/>
      <c r="E20" s="61"/>
      <c r="F20" s="61"/>
      <c r="G20" s="61"/>
      <c r="H20" s="61"/>
    </row>
    <row r="21" spans="1:8" x14ac:dyDescent="0.2">
      <c r="F21" t="s">
        <v>326</v>
      </c>
    </row>
  </sheetData>
  <mergeCells count="8">
    <mergeCell ref="A1:H1"/>
    <mergeCell ref="C20:H20"/>
    <mergeCell ref="A2:B3"/>
    <mergeCell ref="A4:A7"/>
    <mergeCell ref="A8:A11"/>
    <mergeCell ref="A12:A15"/>
    <mergeCell ref="A16:A19"/>
    <mergeCell ref="A20:B20"/>
  </mergeCells>
  <phoneticPr fontId="1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7"/>
  <sheetViews>
    <sheetView workbookViewId="0">
      <selection activeCell="E20" sqref="E20"/>
    </sheetView>
  </sheetViews>
  <sheetFormatPr baseColWidth="10" defaultColWidth="8.83203125" defaultRowHeight="15" x14ac:dyDescent="0.2"/>
  <sheetData>
    <row r="1" spans="1:8" x14ac:dyDescent="0.2">
      <c r="A1" s="56" t="s">
        <v>328</v>
      </c>
      <c r="B1" s="56"/>
      <c r="C1" s="56"/>
      <c r="D1" s="56"/>
      <c r="E1" s="56"/>
      <c r="F1" s="56"/>
      <c r="G1" s="56"/>
      <c r="H1" s="56"/>
    </row>
    <row r="2" spans="1:8" ht="28.5" customHeight="1" x14ac:dyDescent="0.2">
      <c r="A2" s="71" t="s">
        <v>318</v>
      </c>
      <c r="B2" s="72"/>
      <c r="C2" s="7" t="s">
        <v>331</v>
      </c>
      <c r="D2" s="7">
        <v>1</v>
      </c>
      <c r="E2" s="7">
        <v>2</v>
      </c>
      <c r="F2" s="7">
        <v>3</v>
      </c>
      <c r="G2" s="7">
        <v>4</v>
      </c>
      <c r="H2" s="7">
        <v>5</v>
      </c>
    </row>
    <row r="3" spans="1:8" ht="33" customHeight="1" x14ac:dyDescent="0.2">
      <c r="A3" s="72"/>
      <c r="B3" s="72"/>
      <c r="C3" s="7" t="s">
        <v>320</v>
      </c>
      <c r="D3" s="7">
        <v>1955</v>
      </c>
      <c r="E3" s="7">
        <v>1956</v>
      </c>
      <c r="F3" s="7">
        <v>1957</v>
      </c>
      <c r="G3" s="7">
        <v>1958</v>
      </c>
      <c r="H3" s="7">
        <v>1959</v>
      </c>
    </row>
    <row r="4" spans="1:8" x14ac:dyDescent="0.2">
      <c r="A4" s="59" t="s">
        <v>329</v>
      </c>
      <c r="B4" s="10" t="s">
        <v>322</v>
      </c>
      <c r="C4" s="11">
        <v>24800</v>
      </c>
      <c r="D4" s="11">
        <v>30504</v>
      </c>
      <c r="E4" s="11">
        <v>38130</v>
      </c>
      <c r="F4" s="11">
        <v>48826</v>
      </c>
      <c r="G4" s="11">
        <v>61027</v>
      </c>
      <c r="H4" s="11">
        <v>68350</v>
      </c>
    </row>
    <row r="5" spans="1:8" x14ac:dyDescent="0.2">
      <c r="A5" s="59"/>
      <c r="B5" s="10" t="s">
        <v>324</v>
      </c>
      <c r="C5" s="50">
        <f t="shared" ref="C5:H5" si="0">C6/C4</f>
        <v>0.23</v>
      </c>
      <c r="D5" s="50">
        <f t="shared" si="0"/>
        <v>0.25</v>
      </c>
      <c r="E5" s="50">
        <f t="shared" si="0"/>
        <v>0.27998950957251506</v>
      </c>
      <c r="F5" s="50">
        <f t="shared" si="0"/>
        <v>0.24988735509769386</v>
      </c>
      <c r="G5" s="50">
        <f t="shared" si="0"/>
        <v>0.11999606731446737</v>
      </c>
      <c r="H5" s="50">
        <f t="shared" si="0"/>
        <v>0.1</v>
      </c>
    </row>
    <row r="6" spans="1:8" x14ac:dyDescent="0.2">
      <c r="A6" s="59"/>
      <c r="B6" s="10" t="s">
        <v>323</v>
      </c>
      <c r="C6" s="11">
        <v>5704</v>
      </c>
      <c r="D6" s="11">
        <v>7626</v>
      </c>
      <c r="E6" s="11">
        <v>10676</v>
      </c>
      <c r="F6" s="11">
        <v>12201</v>
      </c>
      <c r="G6" s="11">
        <v>7323</v>
      </c>
      <c r="H6" s="11">
        <v>6835</v>
      </c>
    </row>
    <row r="7" spans="1:8" x14ac:dyDescent="0.2">
      <c r="A7" s="59"/>
      <c r="B7" s="10" t="s">
        <v>325</v>
      </c>
      <c r="C7" s="11">
        <v>30504</v>
      </c>
      <c r="D7" s="11">
        <v>38130</v>
      </c>
      <c r="E7" s="11">
        <v>48806</v>
      </c>
      <c r="F7" s="11">
        <v>61027</v>
      </c>
      <c r="G7" s="11">
        <v>68350</v>
      </c>
      <c r="H7" s="11">
        <v>75185</v>
      </c>
    </row>
    <row r="8" spans="1:8" x14ac:dyDescent="0.2">
      <c r="A8" s="59" t="s">
        <v>330</v>
      </c>
      <c r="B8" s="10" t="s">
        <v>322</v>
      </c>
      <c r="C8" s="11">
        <v>10743</v>
      </c>
      <c r="D8" s="11">
        <v>15899</v>
      </c>
      <c r="E8" s="11">
        <v>24166</v>
      </c>
      <c r="F8" s="11">
        <v>33832</v>
      </c>
      <c r="G8" s="11">
        <v>45673</v>
      </c>
      <c r="H8" s="11">
        <v>59375</v>
      </c>
    </row>
    <row r="9" spans="1:8" x14ac:dyDescent="0.2">
      <c r="A9" s="59"/>
      <c r="B9" s="10" t="s">
        <v>324</v>
      </c>
      <c r="C9" s="50">
        <f t="shared" ref="C9:H9" si="1">C10/C8</f>
        <v>0.47994042632411804</v>
      </c>
      <c r="D9" s="50">
        <f t="shared" si="1"/>
        <v>0.51996980942197624</v>
      </c>
      <c r="E9" s="50">
        <f t="shared" si="1"/>
        <v>0.35860299594471573</v>
      </c>
      <c r="F9" s="50">
        <f t="shared" si="1"/>
        <v>0.34999408843698276</v>
      </c>
      <c r="G9" s="50">
        <f t="shared" si="1"/>
        <v>0.30000218947737173</v>
      </c>
      <c r="H9" s="50">
        <f t="shared" si="1"/>
        <v>0.24998736842105262</v>
      </c>
    </row>
    <row r="10" spans="1:8" x14ac:dyDescent="0.2">
      <c r="A10" s="59"/>
      <c r="B10" s="10" t="s">
        <v>323</v>
      </c>
      <c r="C10" s="11">
        <v>5156</v>
      </c>
      <c r="D10" s="11">
        <v>8267</v>
      </c>
      <c r="E10" s="11">
        <v>8666</v>
      </c>
      <c r="F10" s="11">
        <v>11841</v>
      </c>
      <c r="G10" s="11">
        <v>13702</v>
      </c>
      <c r="H10" s="11">
        <v>14843</v>
      </c>
    </row>
    <row r="11" spans="1:8" x14ac:dyDescent="0.2">
      <c r="A11" s="59"/>
      <c r="B11" s="10" t="s">
        <v>325</v>
      </c>
      <c r="C11" s="11">
        <v>15899</v>
      </c>
      <c r="D11" s="11">
        <v>24166</v>
      </c>
      <c r="E11" s="11">
        <v>32832</v>
      </c>
      <c r="F11" s="11">
        <v>45673</v>
      </c>
      <c r="G11" s="11">
        <v>59375</v>
      </c>
      <c r="H11" s="11">
        <v>74218</v>
      </c>
    </row>
    <row r="12" spans="1:8" x14ac:dyDescent="0.2">
      <c r="A12" s="59" t="s">
        <v>294</v>
      </c>
      <c r="B12" s="10" t="s">
        <v>322</v>
      </c>
      <c r="C12" s="11">
        <v>1675</v>
      </c>
      <c r="D12" s="11">
        <v>2479</v>
      </c>
      <c r="E12" s="11">
        <v>3718</v>
      </c>
      <c r="F12" s="11">
        <v>5205</v>
      </c>
      <c r="G12" s="11">
        <v>7027</v>
      </c>
      <c r="H12" s="11">
        <v>9135</v>
      </c>
    </row>
    <row r="13" spans="1:8" x14ac:dyDescent="0.2">
      <c r="A13" s="59"/>
      <c r="B13" s="10" t="s">
        <v>324</v>
      </c>
      <c r="C13" s="50">
        <f t="shared" ref="C13:H13" si="2">C14/C12</f>
        <v>0.30089552238805972</v>
      </c>
      <c r="D13" s="50">
        <f t="shared" si="2"/>
        <v>0.49979830576845502</v>
      </c>
      <c r="E13" s="50">
        <f t="shared" si="2"/>
        <v>0.39994620763851535</v>
      </c>
      <c r="F13" s="50">
        <f t="shared" si="2"/>
        <v>0.35004803073967339</v>
      </c>
      <c r="G13" s="50">
        <f t="shared" si="2"/>
        <v>0.29998576917603531</v>
      </c>
      <c r="H13" s="50">
        <f t="shared" si="2"/>
        <v>0.25002736726874658</v>
      </c>
    </row>
    <row r="14" spans="1:8" x14ac:dyDescent="0.2">
      <c r="A14" s="59"/>
      <c r="B14" s="10" t="s">
        <v>323</v>
      </c>
      <c r="C14" s="11">
        <v>504</v>
      </c>
      <c r="D14" s="11">
        <v>1239</v>
      </c>
      <c r="E14" s="11">
        <v>1487</v>
      </c>
      <c r="F14" s="11">
        <v>1822</v>
      </c>
      <c r="G14" s="11">
        <v>2108</v>
      </c>
      <c r="H14" s="11">
        <v>2284</v>
      </c>
    </row>
    <row r="15" spans="1:8" x14ac:dyDescent="0.2">
      <c r="A15" s="59"/>
      <c r="B15" s="10" t="s">
        <v>325</v>
      </c>
      <c r="C15" s="11">
        <v>2179</v>
      </c>
      <c r="D15" s="11">
        <v>3718</v>
      </c>
      <c r="E15" s="11">
        <v>5205</v>
      </c>
      <c r="F15" s="11">
        <v>7027</v>
      </c>
      <c r="G15" s="11">
        <v>9135</v>
      </c>
      <c r="H15" s="11">
        <v>11419</v>
      </c>
    </row>
    <row r="16" spans="1:8" x14ac:dyDescent="0.2">
      <c r="A16" s="61" t="s">
        <v>304</v>
      </c>
      <c r="B16" s="61"/>
      <c r="C16" s="19"/>
      <c r="D16" s="20"/>
      <c r="E16" s="20"/>
      <c r="F16" s="20"/>
      <c r="G16" s="20"/>
      <c r="H16" s="21"/>
    </row>
    <row r="17" spans="6:6" x14ac:dyDescent="0.2">
      <c r="F17" t="s">
        <v>326</v>
      </c>
    </row>
  </sheetData>
  <mergeCells count="6">
    <mergeCell ref="A16:B16"/>
    <mergeCell ref="A1:H1"/>
    <mergeCell ref="A2:B3"/>
    <mergeCell ref="A4:A7"/>
    <mergeCell ref="A8:A11"/>
    <mergeCell ref="A12:A15"/>
  </mergeCells>
  <phoneticPr fontId="1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5"/>
  <sheetViews>
    <sheetView workbookViewId="0">
      <selection activeCell="M11" sqref="M11"/>
    </sheetView>
  </sheetViews>
  <sheetFormatPr baseColWidth="10" defaultColWidth="8.83203125" defaultRowHeight="15" x14ac:dyDescent="0.2"/>
  <cols>
    <col min="1" max="1" width="16.6640625" customWidth="1"/>
    <col min="2" max="2" width="12.83203125" customWidth="1"/>
    <col min="3" max="4" width="10.5" bestFit="1" customWidth="1"/>
    <col min="6" max="6" width="10.5" bestFit="1" customWidth="1"/>
    <col min="8" max="8" width="10.5" bestFit="1" customWidth="1"/>
    <col min="10" max="10" width="10.5" bestFit="1" customWidth="1"/>
  </cols>
  <sheetData>
    <row r="1" spans="1:11" x14ac:dyDescent="0.2">
      <c r="A1" s="56" t="s">
        <v>652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54.75" customHeight="1" x14ac:dyDescent="0.2">
      <c r="A2" s="71" t="s">
        <v>344</v>
      </c>
      <c r="B2" s="72"/>
      <c r="C2" s="7">
        <v>1</v>
      </c>
      <c r="D2" s="59" t="s">
        <v>332</v>
      </c>
      <c r="E2" s="7">
        <v>2</v>
      </c>
      <c r="F2" s="59" t="s">
        <v>332</v>
      </c>
      <c r="G2" s="7">
        <v>3</v>
      </c>
      <c r="H2" s="59" t="s">
        <v>332</v>
      </c>
      <c r="I2" s="7">
        <v>4</v>
      </c>
      <c r="J2" s="59" t="s">
        <v>332</v>
      </c>
      <c r="K2" s="7">
        <v>5</v>
      </c>
    </row>
    <row r="3" spans="1:11" x14ac:dyDescent="0.2">
      <c r="A3" s="72"/>
      <c r="B3" s="72"/>
      <c r="C3" s="7">
        <v>1955</v>
      </c>
      <c r="D3" s="59"/>
      <c r="E3" s="7">
        <v>1956</v>
      </c>
      <c r="F3" s="59"/>
      <c r="G3" s="7">
        <v>1957</v>
      </c>
      <c r="H3" s="59"/>
      <c r="I3" s="7">
        <v>1958</v>
      </c>
      <c r="J3" s="59"/>
      <c r="K3" s="7">
        <v>1959</v>
      </c>
    </row>
    <row r="4" spans="1:11" x14ac:dyDescent="0.2">
      <c r="A4" s="7" t="s">
        <v>333</v>
      </c>
      <c r="B4" s="7" t="s">
        <v>340</v>
      </c>
      <c r="C4" s="7">
        <v>824</v>
      </c>
      <c r="D4" s="7"/>
      <c r="E4" s="7">
        <v>824</v>
      </c>
      <c r="F4" s="7"/>
      <c r="G4" s="7">
        <v>824</v>
      </c>
      <c r="H4" s="7"/>
      <c r="I4" s="7">
        <v>824</v>
      </c>
      <c r="J4" s="7"/>
      <c r="K4" s="7">
        <v>824</v>
      </c>
    </row>
    <row r="5" spans="1:11" x14ac:dyDescent="0.2">
      <c r="A5" s="7" t="s">
        <v>334</v>
      </c>
      <c r="B5" s="23">
        <v>30</v>
      </c>
      <c r="C5" s="7">
        <v>247</v>
      </c>
      <c r="D5" s="15">
        <v>0.4</v>
      </c>
      <c r="E5" s="7">
        <v>330</v>
      </c>
      <c r="F5" s="15">
        <v>0.5</v>
      </c>
      <c r="G5" s="7">
        <v>412</v>
      </c>
      <c r="H5" s="15">
        <v>0.6</v>
      </c>
      <c r="I5" s="7">
        <v>490</v>
      </c>
      <c r="J5" s="15">
        <v>0.7</v>
      </c>
      <c r="K5" s="7">
        <v>577</v>
      </c>
    </row>
    <row r="6" spans="1:11" x14ac:dyDescent="0.2">
      <c r="A6" s="7" t="s">
        <v>335</v>
      </c>
      <c r="B6" s="23">
        <v>70</v>
      </c>
      <c r="C6" s="7">
        <v>577</v>
      </c>
      <c r="D6" s="15">
        <v>0.6</v>
      </c>
      <c r="E6" s="7">
        <v>494</v>
      </c>
      <c r="F6" s="15">
        <v>0.5</v>
      </c>
      <c r="G6" s="7">
        <v>412</v>
      </c>
      <c r="H6" s="15">
        <v>0.4</v>
      </c>
      <c r="I6" s="7">
        <v>334</v>
      </c>
      <c r="J6" s="15">
        <v>0.3</v>
      </c>
      <c r="K6" s="7">
        <v>247</v>
      </c>
    </row>
    <row r="7" spans="1:11" x14ac:dyDescent="0.2">
      <c r="A7" s="59" t="s">
        <v>336</v>
      </c>
      <c r="B7" s="7" t="s">
        <v>341</v>
      </c>
      <c r="C7" s="22">
        <v>132710</v>
      </c>
      <c r="D7" s="61">
        <v>144250</v>
      </c>
      <c r="E7" s="61"/>
      <c r="F7" s="61">
        <v>150020</v>
      </c>
      <c r="G7" s="61"/>
      <c r="H7" s="61">
        <v>155790</v>
      </c>
      <c r="I7" s="61"/>
      <c r="J7" s="61">
        <v>155790</v>
      </c>
      <c r="K7" s="61"/>
    </row>
    <row r="8" spans="1:11" x14ac:dyDescent="0.2">
      <c r="A8" s="59"/>
      <c r="B8" s="7" t="s">
        <v>342</v>
      </c>
      <c r="C8" s="22">
        <v>32779370</v>
      </c>
      <c r="D8" s="61">
        <v>47602500</v>
      </c>
      <c r="E8" s="61"/>
      <c r="F8" s="61">
        <v>61808240</v>
      </c>
      <c r="G8" s="61"/>
      <c r="H8" s="61">
        <v>76337100</v>
      </c>
      <c r="I8" s="61"/>
      <c r="J8" s="61">
        <v>89890830</v>
      </c>
      <c r="K8" s="61"/>
    </row>
    <row r="9" spans="1:11" x14ac:dyDescent="0.2">
      <c r="A9" s="7" t="s">
        <v>337</v>
      </c>
      <c r="B9" s="7" t="s">
        <v>343</v>
      </c>
      <c r="C9" s="22">
        <v>15</v>
      </c>
      <c r="D9" s="61">
        <v>25</v>
      </c>
      <c r="E9" s="61"/>
      <c r="F9" s="61">
        <v>30</v>
      </c>
      <c r="G9" s="61"/>
      <c r="H9" s="61">
        <v>35</v>
      </c>
      <c r="I9" s="61"/>
      <c r="J9" s="61">
        <v>35</v>
      </c>
      <c r="K9" s="61"/>
    </row>
    <row r="10" spans="1:11" x14ac:dyDescent="0.2">
      <c r="A10" s="59" t="s">
        <v>338</v>
      </c>
      <c r="B10" s="7" t="s">
        <v>341</v>
      </c>
      <c r="C10" s="22">
        <v>126940</v>
      </c>
      <c r="D10" s="61">
        <v>132710</v>
      </c>
      <c r="E10" s="61"/>
      <c r="F10" s="61">
        <v>138480</v>
      </c>
      <c r="G10" s="61"/>
      <c r="H10" s="61">
        <v>132710</v>
      </c>
      <c r="I10" s="61"/>
      <c r="J10" s="61">
        <v>132710</v>
      </c>
      <c r="K10" s="61"/>
    </row>
    <row r="11" spans="1:11" x14ac:dyDescent="0.2">
      <c r="A11" s="59"/>
      <c r="B11" s="7" t="s">
        <v>342</v>
      </c>
      <c r="C11" s="22">
        <v>73244380</v>
      </c>
      <c r="D11" s="61">
        <v>65558740</v>
      </c>
      <c r="E11" s="61"/>
      <c r="F11" s="61">
        <v>57053760</v>
      </c>
      <c r="G11" s="61"/>
      <c r="H11" s="61">
        <v>44325140</v>
      </c>
      <c r="I11" s="61"/>
      <c r="J11" s="61">
        <v>32779370</v>
      </c>
      <c r="K11" s="61"/>
    </row>
    <row r="12" spans="1:11" x14ac:dyDescent="0.2">
      <c r="A12" s="7" t="s">
        <v>337</v>
      </c>
      <c r="B12" s="7" t="s">
        <v>343</v>
      </c>
      <c r="C12" s="22">
        <v>10</v>
      </c>
      <c r="D12" s="61">
        <v>15</v>
      </c>
      <c r="E12" s="61"/>
      <c r="F12" s="61">
        <v>20</v>
      </c>
      <c r="G12" s="61"/>
      <c r="H12" s="61">
        <v>25</v>
      </c>
      <c r="I12" s="61"/>
      <c r="J12" s="61">
        <v>25</v>
      </c>
      <c r="K12" s="61"/>
    </row>
    <row r="13" spans="1:11" x14ac:dyDescent="0.2">
      <c r="A13" s="7" t="s">
        <v>339</v>
      </c>
      <c r="B13" s="7"/>
      <c r="C13" s="22">
        <v>106023750</v>
      </c>
      <c r="D13" s="61">
        <v>113162440</v>
      </c>
      <c r="E13" s="61"/>
      <c r="F13" s="61">
        <v>118862000</v>
      </c>
      <c r="G13" s="61"/>
      <c r="H13" s="61">
        <v>120662240</v>
      </c>
      <c r="I13" s="61"/>
      <c r="J13" s="61">
        <v>122670200</v>
      </c>
      <c r="K13" s="61"/>
    </row>
    <row r="14" spans="1:11" x14ac:dyDescent="0.2">
      <c r="A14" s="7" t="s">
        <v>304</v>
      </c>
      <c r="B14" s="73" t="s">
        <v>345</v>
      </c>
      <c r="C14" s="74"/>
      <c r="D14" s="74"/>
      <c r="E14" s="74"/>
      <c r="F14" s="74"/>
      <c r="G14" s="74"/>
      <c r="H14" s="74"/>
      <c r="I14" s="74"/>
      <c r="J14" s="74"/>
      <c r="K14" s="75"/>
    </row>
    <row r="15" spans="1:11" x14ac:dyDescent="0.2">
      <c r="F15" t="s">
        <v>326</v>
      </c>
    </row>
  </sheetData>
  <mergeCells count="37">
    <mergeCell ref="J9:K9"/>
    <mergeCell ref="D7:E7"/>
    <mergeCell ref="F7:G7"/>
    <mergeCell ref="H7:I7"/>
    <mergeCell ref="J7:K7"/>
    <mergeCell ref="J8:K8"/>
    <mergeCell ref="B14:K14"/>
    <mergeCell ref="D12:E12"/>
    <mergeCell ref="D13:E13"/>
    <mergeCell ref="F10:G10"/>
    <mergeCell ref="F11:G11"/>
    <mergeCell ref="F12:G12"/>
    <mergeCell ref="F13:G13"/>
    <mergeCell ref="D11:E11"/>
    <mergeCell ref="H12:I12"/>
    <mergeCell ref="H13:I13"/>
    <mergeCell ref="J10:K10"/>
    <mergeCell ref="J11:K11"/>
    <mergeCell ref="J12:K12"/>
    <mergeCell ref="D10:E10"/>
    <mergeCell ref="H10:I10"/>
    <mergeCell ref="J13:K13"/>
    <mergeCell ref="H11:I11"/>
    <mergeCell ref="A1:K1"/>
    <mergeCell ref="J2:J3"/>
    <mergeCell ref="A10:A11"/>
    <mergeCell ref="A2:B3"/>
    <mergeCell ref="D2:D3"/>
    <mergeCell ref="F2:F3"/>
    <mergeCell ref="H2:H3"/>
    <mergeCell ref="A7:A8"/>
    <mergeCell ref="D9:E9"/>
    <mergeCell ref="F9:G9"/>
    <mergeCell ref="H9:I9"/>
    <mergeCell ref="D8:E8"/>
    <mergeCell ref="F8:G8"/>
    <mergeCell ref="H8:I8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8"/>
  <sheetViews>
    <sheetView workbookViewId="0">
      <selection activeCell="I23" sqref="I23"/>
    </sheetView>
  </sheetViews>
  <sheetFormatPr baseColWidth="10" defaultColWidth="8.83203125" defaultRowHeight="15" x14ac:dyDescent="0.2"/>
  <cols>
    <col min="3" max="4" width="9.5" bestFit="1" customWidth="1"/>
    <col min="5" max="7" width="10.5" bestFit="1" customWidth="1"/>
    <col min="8" max="8" width="22.83203125" bestFit="1" customWidth="1"/>
  </cols>
  <sheetData>
    <row r="1" spans="1:8" ht="13.5" customHeight="1" x14ac:dyDescent="0.2">
      <c r="A1" s="56" t="s">
        <v>346</v>
      </c>
      <c r="B1" s="56"/>
      <c r="C1" s="56"/>
      <c r="D1" s="56"/>
      <c r="E1" s="56"/>
      <c r="F1" s="56"/>
      <c r="G1" s="56"/>
      <c r="H1" s="56"/>
    </row>
    <row r="2" spans="1:8" ht="36" customHeight="1" x14ac:dyDescent="0.2">
      <c r="A2" s="71" t="s">
        <v>347</v>
      </c>
      <c r="B2" s="72"/>
      <c r="C2" s="7">
        <v>1</v>
      </c>
      <c r="D2" s="7">
        <v>2</v>
      </c>
      <c r="E2" s="7">
        <v>3</v>
      </c>
      <c r="F2" s="7">
        <v>4</v>
      </c>
      <c r="G2" s="7">
        <v>5</v>
      </c>
      <c r="H2" s="59" t="s">
        <v>304</v>
      </c>
    </row>
    <row r="3" spans="1:8" x14ac:dyDescent="0.2">
      <c r="A3" s="72"/>
      <c r="B3" s="72"/>
      <c r="C3" s="7">
        <v>1955</v>
      </c>
      <c r="D3" s="7">
        <v>1956</v>
      </c>
      <c r="E3" s="7">
        <v>1957</v>
      </c>
      <c r="F3" s="7">
        <v>1958</v>
      </c>
      <c r="G3" s="7">
        <v>1959</v>
      </c>
      <c r="H3" s="59"/>
    </row>
    <row r="4" spans="1:8" x14ac:dyDescent="0.2">
      <c r="A4" s="7" t="s">
        <v>348</v>
      </c>
      <c r="B4" s="7" t="s">
        <v>349</v>
      </c>
      <c r="C4" s="7">
        <v>26545</v>
      </c>
      <c r="D4" s="7">
        <v>43270</v>
      </c>
      <c r="E4" s="7">
        <v>85082</v>
      </c>
      <c r="F4" s="7">
        <v>168724</v>
      </c>
      <c r="G4" s="7">
        <v>335971</v>
      </c>
      <c r="H4" s="7" t="s">
        <v>358</v>
      </c>
    </row>
    <row r="5" spans="1:8" ht="16.5" customHeight="1" x14ac:dyDescent="0.2">
      <c r="A5" s="64" t="s">
        <v>350</v>
      </c>
      <c r="B5" s="10" t="s">
        <v>351</v>
      </c>
      <c r="C5" s="7">
        <v>8840</v>
      </c>
      <c r="D5" s="7">
        <v>14410</v>
      </c>
      <c r="E5" s="7">
        <v>28300</v>
      </c>
      <c r="F5" s="7">
        <v>56000</v>
      </c>
      <c r="G5" s="7">
        <v>112100</v>
      </c>
      <c r="H5" s="7"/>
    </row>
    <row r="6" spans="1:8" x14ac:dyDescent="0.2">
      <c r="A6" s="64"/>
      <c r="B6" s="10" t="s">
        <v>352</v>
      </c>
      <c r="C6" s="7">
        <v>884</v>
      </c>
      <c r="D6" s="7">
        <v>1441</v>
      </c>
      <c r="E6" s="7">
        <v>2830</v>
      </c>
      <c r="F6" s="7">
        <v>5600</v>
      </c>
      <c r="G6" s="7">
        <v>11210</v>
      </c>
      <c r="H6" s="7"/>
    </row>
    <row r="7" spans="1:8" x14ac:dyDescent="0.2">
      <c r="A7" s="64"/>
      <c r="B7" s="10" t="s">
        <v>353</v>
      </c>
      <c r="C7" s="7">
        <v>8840</v>
      </c>
      <c r="D7" s="7">
        <v>14410</v>
      </c>
      <c r="E7" s="7">
        <v>28300</v>
      </c>
      <c r="F7" s="7">
        <v>56000</v>
      </c>
      <c r="G7" s="7">
        <v>112100</v>
      </c>
      <c r="H7" s="7"/>
    </row>
    <row r="8" spans="1:8" x14ac:dyDescent="0.2">
      <c r="A8" s="64"/>
      <c r="B8" s="10" t="s">
        <v>308</v>
      </c>
      <c r="C8" s="7"/>
      <c r="D8" s="7">
        <v>18564</v>
      </c>
      <c r="E8" s="7">
        <v>59430</v>
      </c>
      <c r="F8" s="7">
        <v>117600</v>
      </c>
      <c r="G8" s="7">
        <v>235410</v>
      </c>
      <c r="H8" s="7"/>
    </row>
    <row r="9" spans="1:8" x14ac:dyDescent="0.2">
      <c r="A9" s="7" t="s">
        <v>354</v>
      </c>
      <c r="B9" s="10" t="s">
        <v>356</v>
      </c>
      <c r="C9" s="7">
        <v>1280</v>
      </c>
      <c r="D9" s="7">
        <v>1200</v>
      </c>
      <c r="E9" s="7">
        <v>1200</v>
      </c>
      <c r="F9" s="7">
        <v>1000</v>
      </c>
      <c r="G9" s="7">
        <v>750</v>
      </c>
      <c r="H9" s="7" t="s">
        <v>676</v>
      </c>
    </row>
    <row r="10" spans="1:8" x14ac:dyDescent="0.2">
      <c r="A10" s="7" t="s">
        <v>355</v>
      </c>
      <c r="B10" s="10" t="s">
        <v>342</v>
      </c>
      <c r="C10" s="7">
        <v>33967520</v>
      </c>
      <c r="D10" s="7">
        <v>51924000</v>
      </c>
      <c r="E10" s="7">
        <v>102098400</v>
      </c>
      <c r="F10" s="7">
        <v>168724000</v>
      </c>
      <c r="G10" s="7">
        <v>251978250</v>
      </c>
      <c r="H10" s="7" t="s">
        <v>676</v>
      </c>
    </row>
    <row r="11" spans="1:8" x14ac:dyDescent="0.2">
      <c r="A11" s="59" t="s">
        <v>357</v>
      </c>
      <c r="B11" s="10" t="s">
        <v>359</v>
      </c>
      <c r="C11" s="7"/>
      <c r="D11" s="7"/>
      <c r="E11" s="7"/>
      <c r="F11" s="7"/>
      <c r="G11" s="7"/>
      <c r="H11" s="7"/>
    </row>
    <row r="12" spans="1:8" x14ac:dyDescent="0.2">
      <c r="A12" s="59"/>
      <c r="B12" s="65" t="s">
        <v>360</v>
      </c>
      <c r="C12" s="66"/>
      <c r="D12" s="66"/>
      <c r="E12" s="66"/>
      <c r="F12" s="66"/>
      <c r="G12" s="66"/>
      <c r="H12" s="67"/>
    </row>
    <row r="13" spans="1:8" x14ac:dyDescent="0.2">
      <c r="A13" s="59"/>
      <c r="B13" s="10" t="s">
        <v>443</v>
      </c>
      <c r="C13" s="7"/>
      <c r="D13" s="7"/>
      <c r="E13" s="7"/>
      <c r="F13" s="7"/>
      <c r="G13" s="7"/>
      <c r="H13" s="7"/>
    </row>
    <row r="14" spans="1:8" x14ac:dyDescent="0.2">
      <c r="A14" s="59"/>
      <c r="B14" s="10" t="s">
        <v>361</v>
      </c>
      <c r="C14" s="19"/>
      <c r="D14" s="20"/>
      <c r="E14" s="20"/>
      <c r="F14" s="20"/>
      <c r="G14" s="20"/>
      <c r="H14" s="21"/>
    </row>
    <row r="15" spans="1:8" x14ac:dyDescent="0.2">
      <c r="A15" s="59"/>
      <c r="B15" s="65" t="s">
        <v>362</v>
      </c>
      <c r="C15" s="66"/>
      <c r="D15" s="66"/>
      <c r="E15" s="66"/>
      <c r="F15" s="66"/>
      <c r="G15" s="66"/>
      <c r="H15" s="67"/>
    </row>
    <row r="16" spans="1:8" x14ac:dyDescent="0.2">
      <c r="A16" s="59"/>
      <c r="B16" s="73" t="s">
        <v>363</v>
      </c>
      <c r="C16" s="74"/>
      <c r="D16" s="74"/>
      <c r="E16" s="74"/>
      <c r="F16" s="74"/>
      <c r="G16" s="74"/>
      <c r="H16" s="75"/>
    </row>
    <row r="18" spans="6:6" x14ac:dyDescent="0.2">
      <c r="F18" t="s">
        <v>326</v>
      </c>
    </row>
  </sheetData>
  <mergeCells count="8">
    <mergeCell ref="A2:B3"/>
    <mergeCell ref="A5:A8"/>
    <mergeCell ref="H2:H3"/>
    <mergeCell ref="A11:A16"/>
    <mergeCell ref="A1:H1"/>
    <mergeCell ref="B12:H12"/>
    <mergeCell ref="B15:H15"/>
    <mergeCell ref="B16:H16"/>
  </mergeCells>
  <phoneticPr fontId="1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35"/>
  <sheetViews>
    <sheetView workbookViewId="0">
      <selection activeCell="F26" sqref="F26"/>
    </sheetView>
  </sheetViews>
  <sheetFormatPr baseColWidth="10" defaultColWidth="8.83203125" defaultRowHeight="15" x14ac:dyDescent="0.2"/>
  <cols>
    <col min="4" max="4" width="27.6640625" bestFit="1" customWidth="1"/>
    <col min="5" max="5" width="10.5" bestFit="1" customWidth="1"/>
    <col min="6" max="6" width="17.1640625" bestFit="1" customWidth="1"/>
    <col min="7" max="7" width="19.6640625" style="2" bestFit="1" customWidth="1"/>
    <col min="8" max="8" width="50.6640625" bestFit="1" customWidth="1"/>
  </cols>
  <sheetData>
    <row r="1" spans="1:12" x14ac:dyDescent="0.2">
      <c r="A1" s="56" t="s">
        <v>653</v>
      </c>
      <c r="B1" s="56"/>
      <c r="C1" s="56"/>
      <c r="D1" s="56"/>
      <c r="E1" s="56"/>
      <c r="F1" s="56"/>
      <c r="G1" s="56"/>
      <c r="H1" s="56"/>
    </row>
    <row r="2" spans="1:12" ht="73.5" customHeight="1" x14ac:dyDescent="0.2">
      <c r="A2" s="71" t="s">
        <v>364</v>
      </c>
      <c r="B2" s="72"/>
      <c r="C2" s="72"/>
      <c r="D2" s="10" t="s">
        <v>365</v>
      </c>
      <c r="E2" s="24" t="s">
        <v>366</v>
      </c>
      <c r="F2" s="10" t="s">
        <v>367</v>
      </c>
      <c r="G2" s="25" t="s">
        <v>368</v>
      </c>
      <c r="H2" s="10" t="s">
        <v>357</v>
      </c>
    </row>
    <row r="3" spans="1:12" x14ac:dyDescent="0.2">
      <c r="A3" s="59" t="s">
        <v>369</v>
      </c>
      <c r="B3" s="7" t="s">
        <v>306</v>
      </c>
      <c r="C3" s="11">
        <v>137785</v>
      </c>
      <c r="D3" s="11">
        <v>6</v>
      </c>
      <c r="E3" s="11">
        <v>297615600</v>
      </c>
      <c r="F3" s="76">
        <v>512055380</v>
      </c>
      <c r="G3" s="79" t="s">
        <v>677</v>
      </c>
      <c r="H3" s="55" t="s">
        <v>373</v>
      </c>
      <c r="J3" s="26"/>
      <c r="K3" s="27"/>
      <c r="L3" s="28"/>
    </row>
    <row r="4" spans="1:12" x14ac:dyDescent="0.2">
      <c r="A4" s="59"/>
      <c r="B4" s="7" t="s">
        <v>370</v>
      </c>
      <c r="C4" s="11">
        <v>215057</v>
      </c>
      <c r="D4" s="11">
        <v>1.5</v>
      </c>
      <c r="E4" s="11">
        <v>116130780</v>
      </c>
      <c r="F4" s="77"/>
      <c r="G4" s="80"/>
      <c r="H4" s="55"/>
      <c r="J4" s="27"/>
      <c r="K4" s="27"/>
      <c r="L4" s="28"/>
    </row>
    <row r="5" spans="1:12" x14ac:dyDescent="0.2">
      <c r="A5" s="59"/>
      <c r="B5" s="7" t="s">
        <v>308</v>
      </c>
      <c r="C5" s="11">
        <v>353842</v>
      </c>
      <c r="D5" s="11"/>
      <c r="E5" s="11">
        <v>413746380</v>
      </c>
      <c r="F5" s="78"/>
      <c r="G5" s="81"/>
      <c r="H5" s="55"/>
      <c r="J5" s="27"/>
      <c r="K5" s="27"/>
      <c r="L5" s="28"/>
    </row>
    <row r="6" spans="1:12" x14ac:dyDescent="0.2">
      <c r="A6" s="59" t="s">
        <v>309</v>
      </c>
      <c r="B6" s="7" t="s">
        <v>306</v>
      </c>
      <c r="C6" s="11">
        <v>150470</v>
      </c>
      <c r="D6" s="11">
        <v>6</v>
      </c>
      <c r="E6" s="11">
        <v>325015200</v>
      </c>
      <c r="F6" s="76">
        <v>595605500</v>
      </c>
      <c r="G6" s="79" t="s">
        <v>678</v>
      </c>
      <c r="H6" s="55" t="s">
        <v>374</v>
      </c>
      <c r="J6" s="27"/>
      <c r="K6" s="27"/>
      <c r="L6" s="28"/>
    </row>
    <row r="7" spans="1:12" x14ac:dyDescent="0.2">
      <c r="A7" s="59"/>
      <c r="B7" s="7" t="s">
        <v>370</v>
      </c>
      <c r="C7" s="11">
        <v>239799</v>
      </c>
      <c r="D7" s="11">
        <v>1.5</v>
      </c>
      <c r="E7" s="11">
        <v>129491460</v>
      </c>
      <c r="F7" s="77"/>
      <c r="G7" s="80"/>
      <c r="H7" s="55"/>
      <c r="J7" s="27"/>
      <c r="K7" s="27"/>
      <c r="L7" s="28"/>
    </row>
    <row r="8" spans="1:12" x14ac:dyDescent="0.2">
      <c r="A8" s="59"/>
      <c r="B8" s="7" t="s">
        <v>308</v>
      </c>
      <c r="C8" s="11">
        <v>390269</v>
      </c>
      <c r="D8" s="11"/>
      <c r="E8" s="11">
        <v>454506660</v>
      </c>
      <c r="F8" s="78"/>
      <c r="G8" s="81"/>
      <c r="H8" s="55"/>
      <c r="J8" s="27"/>
      <c r="K8" s="27"/>
      <c r="L8" s="28"/>
    </row>
    <row r="9" spans="1:12" x14ac:dyDescent="0.2">
      <c r="A9" s="59" t="s">
        <v>310</v>
      </c>
      <c r="B9" s="7" t="s">
        <v>306</v>
      </c>
      <c r="C9" s="11">
        <v>162524</v>
      </c>
      <c r="D9" s="11">
        <v>6</v>
      </c>
      <c r="E9" s="11">
        <v>351051840</v>
      </c>
      <c r="F9" s="76">
        <v>785896036</v>
      </c>
      <c r="G9" s="76">
        <f>F9-E11</f>
        <v>294189316</v>
      </c>
      <c r="H9" s="55" t="s">
        <v>375</v>
      </c>
      <c r="J9" s="27"/>
      <c r="K9" s="27"/>
      <c r="L9" s="28"/>
    </row>
    <row r="10" spans="1:12" x14ac:dyDescent="0.2">
      <c r="A10" s="59"/>
      <c r="B10" s="7" t="s">
        <v>370</v>
      </c>
      <c r="C10" s="11">
        <v>260472</v>
      </c>
      <c r="D10" s="11">
        <v>1.5</v>
      </c>
      <c r="E10" s="11">
        <v>140654880</v>
      </c>
      <c r="F10" s="77"/>
      <c r="G10" s="77"/>
      <c r="H10" s="55"/>
      <c r="J10" s="27"/>
      <c r="K10" s="27"/>
      <c r="L10" s="28"/>
    </row>
    <row r="11" spans="1:12" x14ac:dyDescent="0.2">
      <c r="A11" s="59"/>
      <c r="B11" s="7" t="s">
        <v>308</v>
      </c>
      <c r="C11" s="11">
        <v>422996</v>
      </c>
      <c r="D11" s="11"/>
      <c r="E11" s="11">
        <v>491706720</v>
      </c>
      <c r="F11" s="78"/>
      <c r="G11" s="78"/>
      <c r="H11" s="55"/>
      <c r="J11" s="27"/>
      <c r="K11" s="27"/>
      <c r="L11" s="28"/>
    </row>
    <row r="12" spans="1:12" x14ac:dyDescent="0.2">
      <c r="A12" s="59" t="s">
        <v>311</v>
      </c>
      <c r="B12" s="7" t="s">
        <v>306</v>
      </c>
      <c r="C12" s="11">
        <v>174075</v>
      </c>
      <c r="D12" s="11">
        <v>6</v>
      </c>
      <c r="E12" s="11">
        <v>376002000</v>
      </c>
      <c r="F12" s="76">
        <v>984365907</v>
      </c>
      <c r="G12" s="79" t="s">
        <v>371</v>
      </c>
      <c r="H12" s="55" t="s">
        <v>376</v>
      </c>
      <c r="J12" s="27"/>
      <c r="K12" s="27"/>
      <c r="L12" s="28"/>
    </row>
    <row r="13" spans="1:12" x14ac:dyDescent="0.2">
      <c r="A13" s="59"/>
      <c r="B13" s="7" t="s">
        <v>370</v>
      </c>
      <c r="C13" s="11">
        <v>275281</v>
      </c>
      <c r="D13" s="11">
        <v>1.5</v>
      </c>
      <c r="E13" s="11">
        <v>148651740</v>
      </c>
      <c r="F13" s="77"/>
      <c r="G13" s="80"/>
      <c r="H13" s="55"/>
      <c r="J13" s="27"/>
      <c r="K13" s="27"/>
      <c r="L13" s="28"/>
    </row>
    <row r="14" spans="1:12" x14ac:dyDescent="0.2">
      <c r="A14" s="59"/>
      <c r="B14" s="7" t="s">
        <v>308</v>
      </c>
      <c r="C14" s="11">
        <v>449356</v>
      </c>
      <c r="D14" s="11"/>
      <c r="E14" s="11">
        <v>524653740</v>
      </c>
      <c r="F14" s="78"/>
      <c r="G14" s="81"/>
      <c r="H14" s="55"/>
      <c r="J14" s="27"/>
      <c r="K14" s="27"/>
      <c r="L14" s="28"/>
    </row>
    <row r="15" spans="1:12" x14ac:dyDescent="0.2">
      <c r="A15" s="59" t="s">
        <v>312</v>
      </c>
      <c r="B15" s="7" t="s">
        <v>306</v>
      </c>
      <c r="C15" s="11">
        <v>184151</v>
      </c>
      <c r="D15" s="11">
        <v>6</v>
      </c>
      <c r="E15" s="11">
        <v>397766160</v>
      </c>
      <c r="F15" s="76">
        <v>1190000000</v>
      </c>
      <c r="G15" s="79" t="s">
        <v>372</v>
      </c>
      <c r="H15" s="55" t="s">
        <v>377</v>
      </c>
      <c r="J15" s="27"/>
      <c r="K15" s="27"/>
      <c r="L15" s="28"/>
    </row>
    <row r="16" spans="1:12" x14ac:dyDescent="0.2">
      <c r="A16" s="59"/>
      <c r="B16" s="7" t="s">
        <v>370</v>
      </c>
      <c r="C16" s="11">
        <v>286291</v>
      </c>
      <c r="D16" s="11">
        <v>1.5</v>
      </c>
      <c r="E16" s="11">
        <v>154597140</v>
      </c>
      <c r="F16" s="77"/>
      <c r="G16" s="80"/>
      <c r="H16" s="55"/>
      <c r="J16" s="27"/>
      <c r="K16" s="27"/>
      <c r="L16" s="28"/>
    </row>
    <row r="17" spans="1:12" x14ac:dyDescent="0.2">
      <c r="A17" s="59"/>
      <c r="B17" s="7" t="s">
        <v>308</v>
      </c>
      <c r="C17" s="11">
        <v>470442</v>
      </c>
      <c r="D17" s="11"/>
      <c r="E17" s="11">
        <v>552363300</v>
      </c>
      <c r="F17" s="78"/>
      <c r="G17" s="81"/>
      <c r="H17" s="55"/>
      <c r="J17" s="27"/>
      <c r="K17" s="27"/>
      <c r="L17" s="28"/>
    </row>
    <row r="18" spans="1:12" x14ac:dyDescent="0.2">
      <c r="J18" s="27"/>
      <c r="K18" s="26"/>
      <c r="L18" s="26"/>
    </row>
    <row r="19" spans="1:12" x14ac:dyDescent="0.2">
      <c r="D19" t="s">
        <v>378</v>
      </c>
      <c r="F19" t="s">
        <v>326</v>
      </c>
    </row>
    <row r="22" spans="1:12" x14ac:dyDescent="0.2">
      <c r="F22" s="29"/>
    </row>
    <row r="23" spans="1:12" x14ac:dyDescent="0.2">
      <c r="F23" s="29"/>
    </row>
    <row r="24" spans="1:12" x14ac:dyDescent="0.2">
      <c r="F24" s="29"/>
    </row>
    <row r="25" spans="1:12" x14ac:dyDescent="0.2">
      <c r="F25" s="29"/>
    </row>
    <row r="26" spans="1:12" x14ac:dyDescent="0.2">
      <c r="F26" s="29"/>
    </row>
    <row r="27" spans="1:12" x14ac:dyDescent="0.2">
      <c r="F27" s="29"/>
    </row>
    <row r="28" spans="1:12" x14ac:dyDescent="0.2">
      <c r="F28" s="29"/>
    </row>
    <row r="29" spans="1:12" x14ac:dyDescent="0.2">
      <c r="F29" s="29"/>
    </row>
    <row r="30" spans="1:12" x14ac:dyDescent="0.2">
      <c r="F30" s="29"/>
    </row>
    <row r="31" spans="1:12" x14ac:dyDescent="0.2">
      <c r="F31" s="29"/>
    </row>
    <row r="32" spans="1:12" x14ac:dyDescent="0.2">
      <c r="F32" s="29"/>
    </row>
    <row r="33" spans="6:6" x14ac:dyDescent="0.2">
      <c r="F33" s="29"/>
    </row>
    <row r="34" spans="6:6" x14ac:dyDescent="0.2">
      <c r="F34" s="29"/>
    </row>
    <row r="35" spans="6:6" x14ac:dyDescent="0.2">
      <c r="F35" s="29"/>
    </row>
  </sheetData>
  <mergeCells count="22">
    <mergeCell ref="A15:A17"/>
    <mergeCell ref="A2:C2"/>
    <mergeCell ref="A3:A5"/>
    <mergeCell ref="A6:A8"/>
    <mergeCell ref="A9:A11"/>
    <mergeCell ref="A12:A14"/>
    <mergeCell ref="H15:H17"/>
    <mergeCell ref="F3:F5"/>
    <mergeCell ref="F6:F8"/>
    <mergeCell ref="F9:F11"/>
    <mergeCell ref="F12:F14"/>
    <mergeCell ref="F15:F17"/>
    <mergeCell ref="G3:G5"/>
    <mergeCell ref="G6:G8"/>
    <mergeCell ref="G9:G11"/>
    <mergeCell ref="G12:G14"/>
    <mergeCell ref="G15:G17"/>
    <mergeCell ref="A1:H1"/>
    <mergeCell ref="H3:H5"/>
    <mergeCell ref="H6:H8"/>
    <mergeCell ref="H9:H11"/>
    <mergeCell ref="H12:H14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21"/>
  <sheetViews>
    <sheetView workbookViewId="0">
      <selection activeCell="H28" sqref="H28"/>
    </sheetView>
  </sheetViews>
  <sheetFormatPr baseColWidth="10" defaultColWidth="8.83203125" defaultRowHeight="15" x14ac:dyDescent="0.2"/>
  <sheetData>
    <row r="1" spans="1:8" x14ac:dyDescent="0.2">
      <c r="A1" s="56" t="s">
        <v>654</v>
      </c>
      <c r="B1" s="56"/>
      <c r="C1" s="56"/>
      <c r="D1" s="56"/>
      <c r="E1" s="56"/>
      <c r="F1" s="56"/>
      <c r="G1" s="56"/>
      <c r="H1" s="56"/>
    </row>
    <row r="2" spans="1:8" ht="25.5" customHeight="1" x14ac:dyDescent="0.2">
      <c r="A2" s="71" t="s">
        <v>379</v>
      </c>
      <c r="B2" s="72"/>
      <c r="C2" s="7" t="s">
        <v>380</v>
      </c>
      <c r="D2" s="7">
        <v>1</v>
      </c>
      <c r="E2" s="7">
        <v>2</v>
      </c>
      <c r="F2" s="7">
        <v>3</v>
      </c>
      <c r="G2" s="7">
        <v>4</v>
      </c>
      <c r="H2" s="7">
        <v>5</v>
      </c>
    </row>
    <row r="3" spans="1:8" ht="36.75" customHeight="1" x14ac:dyDescent="0.2">
      <c r="A3" s="72"/>
      <c r="B3" s="72"/>
      <c r="C3" s="7" t="s">
        <v>381</v>
      </c>
      <c r="D3" s="7">
        <v>1955</v>
      </c>
      <c r="E3" s="7">
        <v>1956</v>
      </c>
      <c r="F3" s="7">
        <v>1957</v>
      </c>
      <c r="G3" s="7">
        <v>1958</v>
      </c>
      <c r="H3" s="7">
        <v>1959</v>
      </c>
    </row>
    <row r="4" spans="1:8" x14ac:dyDescent="0.2">
      <c r="A4" s="59" t="s">
        <v>382</v>
      </c>
      <c r="B4" s="7" t="s">
        <v>383</v>
      </c>
      <c r="C4" s="11">
        <v>42440</v>
      </c>
      <c r="D4" s="11">
        <v>50928</v>
      </c>
      <c r="E4" s="11">
        <v>58567</v>
      </c>
      <c r="F4" s="11">
        <v>66181</v>
      </c>
      <c r="G4" s="11">
        <v>73461</v>
      </c>
      <c r="H4" s="11">
        <v>80807</v>
      </c>
    </row>
    <row r="5" spans="1:8" x14ac:dyDescent="0.2">
      <c r="A5" s="59"/>
      <c r="B5" s="7" t="s">
        <v>384</v>
      </c>
      <c r="C5" s="50">
        <f>C6/C4</f>
        <v>0.2</v>
      </c>
      <c r="D5" s="50">
        <f t="shared" ref="D5:H5" si="0">D6/D4</f>
        <v>0.14999607288721331</v>
      </c>
      <c r="E5" s="50">
        <f t="shared" si="0"/>
        <v>0.13000495159390099</v>
      </c>
      <c r="F5" s="50">
        <f t="shared" si="0"/>
        <v>0.11000135990692192</v>
      </c>
      <c r="G5" s="50">
        <f t="shared" si="0"/>
        <v>9.9998638733477627E-2</v>
      </c>
      <c r="H5" s="50">
        <f t="shared" si="0"/>
        <v>8.0005445072827849E-2</v>
      </c>
    </row>
    <row r="6" spans="1:8" x14ac:dyDescent="0.2">
      <c r="A6" s="59"/>
      <c r="B6" s="7" t="s">
        <v>385</v>
      </c>
      <c r="C6" s="11">
        <v>8488</v>
      </c>
      <c r="D6" s="11">
        <v>7639</v>
      </c>
      <c r="E6" s="11">
        <v>7614</v>
      </c>
      <c r="F6" s="11">
        <v>7280</v>
      </c>
      <c r="G6" s="11">
        <v>7346</v>
      </c>
      <c r="H6" s="11">
        <v>6465</v>
      </c>
    </row>
    <row r="7" spans="1:8" x14ac:dyDescent="0.2">
      <c r="A7" s="59"/>
      <c r="B7" s="7" t="s">
        <v>386</v>
      </c>
      <c r="C7" s="11">
        <v>50928</v>
      </c>
      <c r="D7" s="11">
        <v>58567</v>
      </c>
      <c r="E7" s="11">
        <v>66181</v>
      </c>
      <c r="F7" s="11">
        <v>73461</v>
      </c>
      <c r="G7" s="11">
        <v>80807</v>
      </c>
      <c r="H7" s="11">
        <v>87272</v>
      </c>
    </row>
    <row r="8" spans="1:8" x14ac:dyDescent="0.2">
      <c r="A8" s="59" t="s">
        <v>387</v>
      </c>
      <c r="B8" s="7" t="s">
        <v>383</v>
      </c>
      <c r="C8" s="11">
        <v>1011</v>
      </c>
      <c r="D8" s="11">
        <v>1516</v>
      </c>
      <c r="E8" s="11">
        <v>2198</v>
      </c>
      <c r="F8" s="11">
        <v>3077</v>
      </c>
      <c r="G8" s="11">
        <v>4154</v>
      </c>
      <c r="H8" s="11">
        <v>5400</v>
      </c>
    </row>
    <row r="9" spans="1:8" x14ac:dyDescent="0.2">
      <c r="A9" s="59"/>
      <c r="B9" s="7" t="s">
        <v>384</v>
      </c>
      <c r="C9" s="50">
        <f>C10/C8</f>
        <v>0.49950544015825915</v>
      </c>
      <c r="D9" s="50">
        <f t="shared" ref="D9:H9" si="1">D10/D8</f>
        <v>0.44986807387862798</v>
      </c>
      <c r="E9" s="50">
        <f t="shared" si="1"/>
        <v>0.39990900818926295</v>
      </c>
      <c r="F9" s="50">
        <f t="shared" si="1"/>
        <v>0.35001624959376015</v>
      </c>
      <c r="G9" s="50">
        <f t="shared" si="1"/>
        <v>0.29995185363505056</v>
      </c>
      <c r="H9" s="50">
        <f t="shared" si="1"/>
        <v>0.25</v>
      </c>
    </row>
    <row r="10" spans="1:8" x14ac:dyDescent="0.2">
      <c r="A10" s="59"/>
      <c r="B10" s="7" t="s">
        <v>385</v>
      </c>
      <c r="C10" s="11">
        <v>505</v>
      </c>
      <c r="D10" s="11">
        <v>682</v>
      </c>
      <c r="E10" s="11">
        <v>879</v>
      </c>
      <c r="F10" s="11">
        <v>1077</v>
      </c>
      <c r="G10" s="11">
        <v>1246</v>
      </c>
      <c r="H10" s="11">
        <v>1350</v>
      </c>
    </row>
    <row r="11" spans="1:8" x14ac:dyDescent="0.2">
      <c r="A11" s="59"/>
      <c r="B11" s="7" t="s">
        <v>386</v>
      </c>
      <c r="C11" s="11">
        <v>1516</v>
      </c>
      <c r="D11" s="11">
        <v>2198</v>
      </c>
      <c r="E11" s="11">
        <v>3077</v>
      </c>
      <c r="F11" s="11">
        <v>4154</v>
      </c>
      <c r="G11" s="11">
        <v>5400</v>
      </c>
      <c r="H11" s="11">
        <v>6750</v>
      </c>
    </row>
    <row r="12" spans="1:8" x14ac:dyDescent="0.2">
      <c r="A12" s="59" t="s">
        <v>388</v>
      </c>
      <c r="B12" s="7" t="s">
        <v>383</v>
      </c>
      <c r="C12" s="11">
        <v>53187</v>
      </c>
      <c r="D12" s="11">
        <v>63824</v>
      </c>
      <c r="E12" s="11">
        <v>70206</v>
      </c>
      <c r="F12" s="11">
        <v>73716</v>
      </c>
      <c r="G12" s="11">
        <v>76664</v>
      </c>
      <c r="H12" s="11">
        <v>78964</v>
      </c>
    </row>
    <row r="13" spans="1:8" x14ac:dyDescent="0.2">
      <c r="A13" s="59"/>
      <c r="B13" s="7" t="s">
        <v>384</v>
      </c>
      <c r="C13" s="50">
        <f>C14/C12</f>
        <v>0.19999247936525844</v>
      </c>
      <c r="D13" s="50">
        <f t="shared" ref="D13:H13" si="2">D14/D12</f>
        <v>9.9993732765104038E-2</v>
      </c>
      <c r="E13" s="50">
        <f t="shared" si="2"/>
        <v>4.9995726860952057E-2</v>
      </c>
      <c r="F13" s="50">
        <f t="shared" si="2"/>
        <v>3.9991318031363611E-2</v>
      </c>
      <c r="G13" s="50">
        <f t="shared" si="2"/>
        <v>3.0001043514557027E-2</v>
      </c>
      <c r="H13" s="50">
        <f t="shared" si="2"/>
        <v>1.9616534116812724E-2</v>
      </c>
    </row>
    <row r="14" spans="1:8" x14ac:dyDescent="0.2">
      <c r="A14" s="59"/>
      <c r="B14" s="7" t="s">
        <v>385</v>
      </c>
      <c r="C14" s="11">
        <v>10637</v>
      </c>
      <c r="D14" s="11">
        <v>6382</v>
      </c>
      <c r="E14" s="11">
        <v>3510</v>
      </c>
      <c r="F14" s="11">
        <v>2948</v>
      </c>
      <c r="G14" s="11">
        <v>2300</v>
      </c>
      <c r="H14" s="11">
        <v>1549</v>
      </c>
    </row>
    <row r="15" spans="1:8" x14ac:dyDescent="0.2">
      <c r="A15" s="59"/>
      <c r="B15" s="7" t="s">
        <v>386</v>
      </c>
      <c r="C15" s="11">
        <v>63824</v>
      </c>
      <c r="D15" s="11">
        <v>70206</v>
      </c>
      <c r="E15" s="11">
        <v>73716</v>
      </c>
      <c r="F15" s="11">
        <v>76664</v>
      </c>
      <c r="G15" s="11">
        <v>78964</v>
      </c>
      <c r="H15" s="11">
        <v>80513</v>
      </c>
    </row>
    <row r="16" spans="1:8" x14ac:dyDescent="0.2">
      <c r="A16" s="59" t="s">
        <v>389</v>
      </c>
      <c r="B16" s="7" t="s">
        <v>383</v>
      </c>
      <c r="C16" s="11">
        <v>5153</v>
      </c>
      <c r="D16" s="11">
        <v>5925</v>
      </c>
      <c r="E16" s="11">
        <v>6814</v>
      </c>
      <c r="F16" s="11">
        <v>7495</v>
      </c>
      <c r="G16" s="11">
        <v>8244</v>
      </c>
      <c r="H16" s="11">
        <v>8903</v>
      </c>
    </row>
    <row r="17" spans="1:8" x14ac:dyDescent="0.2">
      <c r="A17" s="59"/>
      <c r="B17" s="7" t="s">
        <v>384</v>
      </c>
      <c r="C17" s="50">
        <f>C18/C16</f>
        <v>0.14981564137395692</v>
      </c>
      <c r="D17" s="50">
        <f t="shared" ref="D17:H17" si="3">D18/D16</f>
        <v>0.15004219409282701</v>
      </c>
      <c r="E17" s="50">
        <f t="shared" si="3"/>
        <v>9.994129732902847E-2</v>
      </c>
      <c r="F17" s="50">
        <f t="shared" si="3"/>
        <v>9.9933288859239494E-2</v>
      </c>
      <c r="G17" s="50">
        <f t="shared" si="3"/>
        <v>7.9936923823386699E-2</v>
      </c>
      <c r="H17" s="50">
        <f t="shared" si="3"/>
        <v>7.9973042794563631E-2</v>
      </c>
    </row>
    <row r="18" spans="1:8" x14ac:dyDescent="0.2">
      <c r="A18" s="59"/>
      <c r="B18" s="7" t="s">
        <v>385</v>
      </c>
      <c r="C18" s="11">
        <v>772</v>
      </c>
      <c r="D18" s="11">
        <v>889</v>
      </c>
      <c r="E18" s="11">
        <v>681</v>
      </c>
      <c r="F18" s="11">
        <v>749</v>
      </c>
      <c r="G18" s="11">
        <v>659</v>
      </c>
      <c r="H18" s="11">
        <v>712</v>
      </c>
    </row>
    <row r="19" spans="1:8" x14ac:dyDescent="0.2">
      <c r="A19" s="59"/>
      <c r="B19" s="7" t="s">
        <v>386</v>
      </c>
      <c r="C19" s="11">
        <v>5925</v>
      </c>
      <c r="D19" s="11">
        <v>6814</v>
      </c>
      <c r="E19" s="11">
        <v>7495</v>
      </c>
      <c r="F19" s="11">
        <v>8244</v>
      </c>
      <c r="G19" s="11">
        <v>8903</v>
      </c>
      <c r="H19" s="11">
        <v>9615</v>
      </c>
    </row>
    <row r="20" spans="1:8" x14ac:dyDescent="0.2">
      <c r="A20" s="7" t="s">
        <v>390</v>
      </c>
      <c r="B20" s="82"/>
      <c r="C20" s="83"/>
      <c r="D20" s="83"/>
      <c r="E20" s="83"/>
      <c r="F20" s="83"/>
      <c r="G20" s="83"/>
      <c r="H20" s="84"/>
    </row>
    <row r="21" spans="1:8" x14ac:dyDescent="0.2">
      <c r="E21" t="s">
        <v>391</v>
      </c>
    </row>
  </sheetData>
  <mergeCells count="7">
    <mergeCell ref="B20:H20"/>
    <mergeCell ref="A16:A19"/>
    <mergeCell ref="A1:H1"/>
    <mergeCell ref="A2:B3"/>
    <mergeCell ref="A4:A7"/>
    <mergeCell ref="A8:A11"/>
    <mergeCell ref="A12:A15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17"/>
  <sheetViews>
    <sheetView workbookViewId="0">
      <selection activeCell="H27" sqref="H27"/>
    </sheetView>
  </sheetViews>
  <sheetFormatPr baseColWidth="10" defaultColWidth="8.83203125" defaultRowHeight="15" x14ac:dyDescent="0.2"/>
  <cols>
    <col min="8" max="8" width="9.1640625" bestFit="1" customWidth="1"/>
  </cols>
  <sheetData>
    <row r="1" spans="1:8" x14ac:dyDescent="0.2">
      <c r="A1" s="56" t="s">
        <v>655</v>
      </c>
      <c r="B1" s="56"/>
      <c r="C1" s="56"/>
      <c r="D1" s="56"/>
      <c r="E1" s="56"/>
      <c r="F1" s="56"/>
      <c r="G1" s="56"/>
      <c r="H1" s="56"/>
    </row>
    <row r="2" spans="1:8" ht="25.5" customHeight="1" x14ac:dyDescent="0.2">
      <c r="A2" s="71" t="s">
        <v>379</v>
      </c>
      <c r="B2" s="72"/>
      <c r="C2" s="7" t="s">
        <v>380</v>
      </c>
      <c r="D2" s="7">
        <v>1</v>
      </c>
      <c r="E2" s="7">
        <v>2</v>
      </c>
      <c r="F2" s="7">
        <v>3</v>
      </c>
      <c r="G2" s="7">
        <v>4</v>
      </c>
      <c r="H2" s="7">
        <v>5</v>
      </c>
    </row>
    <row r="3" spans="1:8" ht="36.75" customHeight="1" x14ac:dyDescent="0.2">
      <c r="A3" s="72"/>
      <c r="B3" s="72"/>
      <c r="C3" s="7" t="s">
        <v>381</v>
      </c>
      <c r="D3" s="7">
        <v>1955</v>
      </c>
      <c r="E3" s="7">
        <v>1956</v>
      </c>
      <c r="F3" s="7">
        <v>1957</v>
      </c>
      <c r="G3" s="7">
        <v>1960</v>
      </c>
      <c r="H3" s="7">
        <v>1961</v>
      </c>
    </row>
    <row r="4" spans="1:8" x14ac:dyDescent="0.2">
      <c r="A4" s="59" t="s">
        <v>392</v>
      </c>
      <c r="B4" s="11" t="s">
        <v>383</v>
      </c>
      <c r="C4" s="11">
        <v>108919</v>
      </c>
      <c r="D4" s="11">
        <v>130710</v>
      </c>
      <c r="E4" s="11">
        <v>150316</v>
      </c>
      <c r="F4" s="11">
        <v>165348</v>
      </c>
      <c r="G4" s="11">
        <v>178576</v>
      </c>
      <c r="H4" s="11">
        <v>189290</v>
      </c>
    </row>
    <row r="5" spans="1:8" x14ac:dyDescent="0.2">
      <c r="A5" s="59"/>
      <c r="B5" s="11" t="s">
        <v>384</v>
      </c>
      <c r="C5" s="50">
        <f>C6/C4</f>
        <v>0.20006610416915321</v>
      </c>
      <c r="D5" s="50">
        <f t="shared" ref="D5:H5" si="0">D6/D4</f>
        <v>0.14999617473796956</v>
      </c>
      <c r="E5" s="50">
        <f t="shared" si="0"/>
        <v>0.1000026610606988</v>
      </c>
      <c r="F5" s="50">
        <f t="shared" si="0"/>
        <v>8.0000967656095018E-2</v>
      </c>
      <c r="G5" s="50">
        <f t="shared" si="0"/>
        <v>5.9996864080279544E-2</v>
      </c>
      <c r="H5" s="50">
        <f t="shared" si="0"/>
        <v>3.9996830260446932E-2</v>
      </c>
    </row>
    <row r="6" spans="1:8" x14ac:dyDescent="0.2">
      <c r="A6" s="59"/>
      <c r="B6" s="11" t="s">
        <v>385</v>
      </c>
      <c r="C6" s="11">
        <v>21791</v>
      </c>
      <c r="D6" s="11">
        <v>19606</v>
      </c>
      <c r="E6" s="11">
        <v>15032</v>
      </c>
      <c r="F6" s="11">
        <v>13228</v>
      </c>
      <c r="G6" s="11">
        <v>10714</v>
      </c>
      <c r="H6" s="11">
        <v>7571</v>
      </c>
    </row>
    <row r="7" spans="1:8" x14ac:dyDescent="0.2">
      <c r="A7" s="59"/>
      <c r="B7" s="11" t="s">
        <v>386</v>
      </c>
      <c r="C7" s="11">
        <v>130710</v>
      </c>
      <c r="D7" s="11">
        <v>150316</v>
      </c>
      <c r="E7" s="11">
        <v>165348</v>
      </c>
      <c r="F7" s="11">
        <v>178576</v>
      </c>
      <c r="G7" s="11">
        <v>187290</v>
      </c>
      <c r="H7" s="11">
        <v>196861</v>
      </c>
    </row>
    <row r="8" spans="1:8" x14ac:dyDescent="0.2">
      <c r="A8" s="59" t="s">
        <v>393</v>
      </c>
      <c r="B8" s="11" t="s">
        <v>383</v>
      </c>
      <c r="C8" s="11">
        <v>41501</v>
      </c>
      <c r="D8" s="11">
        <v>53951</v>
      </c>
      <c r="E8" s="11">
        <v>64741</v>
      </c>
      <c r="F8" s="11">
        <v>74452</v>
      </c>
      <c r="G8" s="11">
        <v>81897</v>
      </c>
      <c r="H8" s="11">
        <v>85992</v>
      </c>
    </row>
    <row r="9" spans="1:8" x14ac:dyDescent="0.2">
      <c r="A9" s="59"/>
      <c r="B9" s="11" t="s">
        <v>384</v>
      </c>
      <c r="C9" s="50">
        <f>C10/C8</f>
        <v>0.29999277125852392</v>
      </c>
      <c r="D9" s="50">
        <f t="shared" ref="D9:H9" si="1">D10/D8</f>
        <v>0.19999629293247576</v>
      </c>
      <c r="E9" s="50">
        <f t="shared" si="1"/>
        <v>0.14999768307563985</v>
      </c>
      <c r="F9" s="50">
        <f t="shared" si="1"/>
        <v>9.9997313705474669E-2</v>
      </c>
      <c r="G9" s="50">
        <f t="shared" si="1"/>
        <v>5.0001831568921941E-2</v>
      </c>
      <c r="H9" s="50">
        <f t="shared" si="1"/>
        <v>3.9992092287654664E-2</v>
      </c>
    </row>
    <row r="10" spans="1:8" x14ac:dyDescent="0.2">
      <c r="A10" s="59"/>
      <c r="B10" s="11" t="s">
        <v>385</v>
      </c>
      <c r="C10" s="11">
        <v>12450</v>
      </c>
      <c r="D10" s="11">
        <v>10790</v>
      </c>
      <c r="E10" s="11">
        <v>9711</v>
      </c>
      <c r="F10" s="11">
        <v>7445</v>
      </c>
      <c r="G10" s="11">
        <v>4095</v>
      </c>
      <c r="H10" s="11">
        <v>3439</v>
      </c>
    </row>
    <row r="11" spans="1:8" x14ac:dyDescent="0.2">
      <c r="A11" s="59"/>
      <c r="B11" s="11" t="s">
        <v>386</v>
      </c>
      <c r="C11" s="11">
        <v>53951</v>
      </c>
      <c r="D11" s="11">
        <v>64741</v>
      </c>
      <c r="E11" s="11">
        <v>74452</v>
      </c>
      <c r="F11" s="11">
        <v>81897</v>
      </c>
      <c r="G11" s="11">
        <v>85992</v>
      </c>
      <c r="H11" s="11">
        <v>89431</v>
      </c>
    </row>
    <row r="12" spans="1:8" x14ac:dyDescent="0.2">
      <c r="A12" s="59" t="s">
        <v>294</v>
      </c>
      <c r="B12" s="11" t="s">
        <v>383</v>
      </c>
      <c r="C12" s="11">
        <v>11114</v>
      </c>
      <c r="D12" s="11">
        <v>14448</v>
      </c>
      <c r="E12" s="11">
        <v>17337</v>
      </c>
      <c r="F12" s="11">
        <v>19937</v>
      </c>
      <c r="G12" s="11">
        <v>21931</v>
      </c>
      <c r="H12" s="11">
        <v>23027</v>
      </c>
    </row>
    <row r="13" spans="1:8" x14ac:dyDescent="0.2">
      <c r="A13" s="59"/>
      <c r="B13" s="11" t="s">
        <v>384</v>
      </c>
      <c r="C13" s="50">
        <f>C14/C12</f>
        <v>0.2999820046787835</v>
      </c>
      <c r="D13" s="50">
        <f t="shared" ref="D13:G13" si="2">D14/D12</f>
        <v>0.19995847176079734</v>
      </c>
      <c r="E13" s="50">
        <f t="shared" si="2"/>
        <v>0.14996827594162773</v>
      </c>
      <c r="F13" s="50">
        <f t="shared" si="2"/>
        <v>0.10001504739930782</v>
      </c>
      <c r="G13" s="50">
        <f t="shared" si="2"/>
        <v>4.9974921344215953E-2</v>
      </c>
      <c r="H13" s="50">
        <f>H14/H12</f>
        <v>3.9996525817518565E-2</v>
      </c>
    </row>
    <row r="14" spans="1:8" x14ac:dyDescent="0.2">
      <c r="A14" s="59"/>
      <c r="B14" s="11" t="s">
        <v>385</v>
      </c>
      <c r="C14" s="11">
        <v>3334</v>
      </c>
      <c r="D14" s="11">
        <v>2889</v>
      </c>
      <c r="E14" s="11">
        <v>2600</v>
      </c>
      <c r="F14" s="11">
        <v>1994</v>
      </c>
      <c r="G14" s="11">
        <v>1096</v>
      </c>
      <c r="H14" s="11">
        <v>921</v>
      </c>
    </row>
    <row r="15" spans="1:8" x14ac:dyDescent="0.2">
      <c r="A15" s="59"/>
      <c r="B15" s="11" t="s">
        <v>386</v>
      </c>
      <c r="C15" s="11">
        <f>C12+C14</f>
        <v>14448</v>
      </c>
      <c r="D15" s="11">
        <f t="shared" ref="D15:H15" si="3">D12+D14</f>
        <v>17337</v>
      </c>
      <c r="E15" s="11">
        <f t="shared" si="3"/>
        <v>19937</v>
      </c>
      <c r="F15" s="11">
        <f t="shared" si="3"/>
        <v>21931</v>
      </c>
      <c r="G15" s="11">
        <f t="shared" si="3"/>
        <v>23027</v>
      </c>
      <c r="H15" s="11">
        <f t="shared" si="3"/>
        <v>23948</v>
      </c>
    </row>
    <row r="16" spans="1:8" x14ac:dyDescent="0.2">
      <c r="A16" s="7" t="s">
        <v>394</v>
      </c>
      <c r="B16" s="82"/>
      <c r="C16" s="83"/>
      <c r="D16" s="83"/>
      <c r="E16" s="83"/>
      <c r="F16" s="83"/>
      <c r="G16" s="83"/>
      <c r="H16" s="84"/>
    </row>
    <row r="17" spans="5:5" x14ac:dyDescent="0.2">
      <c r="E17" t="s">
        <v>395</v>
      </c>
    </row>
  </sheetData>
  <mergeCells count="6">
    <mergeCell ref="A1:H1"/>
    <mergeCell ref="B16:H16"/>
    <mergeCell ref="A2:B3"/>
    <mergeCell ref="A4:A7"/>
    <mergeCell ref="A8:A11"/>
    <mergeCell ref="A12:A15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15"/>
  <sheetViews>
    <sheetView workbookViewId="0">
      <selection activeCell="L18" sqref="L18"/>
    </sheetView>
  </sheetViews>
  <sheetFormatPr baseColWidth="10" defaultColWidth="8.83203125" defaultRowHeight="15" x14ac:dyDescent="0.2"/>
  <cols>
    <col min="1" max="1" width="13.6640625" customWidth="1"/>
    <col min="2" max="2" width="9.1640625" customWidth="1"/>
    <col min="3" max="3" width="8.1640625" customWidth="1"/>
    <col min="5" max="5" width="10.5" bestFit="1" customWidth="1"/>
    <col min="7" max="7" width="10.5" bestFit="1" customWidth="1"/>
    <col min="9" max="9" width="10.5" bestFit="1" customWidth="1"/>
    <col min="11" max="11" width="10.5" bestFit="1" customWidth="1"/>
    <col min="13" max="13" width="10.5" bestFit="1" customWidth="1"/>
  </cols>
  <sheetData>
    <row r="1" spans="1:13" x14ac:dyDescent="0.2">
      <c r="A1" s="56" t="s">
        <v>656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48" customHeight="1" x14ac:dyDescent="0.2">
      <c r="A2" s="71" t="s">
        <v>408</v>
      </c>
      <c r="B2" s="71"/>
      <c r="C2" s="72"/>
      <c r="D2" s="7" t="s">
        <v>397</v>
      </c>
      <c r="E2" s="7" t="s">
        <v>398</v>
      </c>
      <c r="F2" s="7" t="s">
        <v>397</v>
      </c>
      <c r="G2" s="7" t="s">
        <v>399</v>
      </c>
      <c r="H2" s="7" t="s">
        <v>397</v>
      </c>
      <c r="I2" s="7" t="s">
        <v>400</v>
      </c>
      <c r="J2" s="30" t="s">
        <v>396</v>
      </c>
      <c r="K2" s="7" t="s">
        <v>401</v>
      </c>
      <c r="L2" s="30" t="s">
        <v>396</v>
      </c>
      <c r="M2" s="7" t="s">
        <v>402</v>
      </c>
    </row>
    <row r="3" spans="1:13" x14ac:dyDescent="0.2">
      <c r="A3" s="61" t="s">
        <v>403</v>
      </c>
      <c r="B3" s="61"/>
      <c r="C3" s="7" t="s">
        <v>404</v>
      </c>
      <c r="D3" s="7"/>
      <c r="E3" s="7">
        <v>3893</v>
      </c>
      <c r="F3" s="7"/>
      <c r="G3" s="7">
        <v>3893</v>
      </c>
      <c r="H3" s="7"/>
      <c r="I3" s="7">
        <v>3893</v>
      </c>
      <c r="J3" s="7"/>
      <c r="K3" s="7">
        <v>3893</v>
      </c>
      <c r="L3" s="7"/>
      <c r="M3" s="7">
        <v>3893</v>
      </c>
    </row>
    <row r="4" spans="1:13" x14ac:dyDescent="0.2">
      <c r="A4" s="61" t="s">
        <v>405</v>
      </c>
      <c r="B4" s="61"/>
      <c r="C4" s="7" t="s">
        <v>404</v>
      </c>
      <c r="D4" s="7">
        <v>20</v>
      </c>
      <c r="E4" s="7">
        <v>778</v>
      </c>
      <c r="F4" s="7">
        <v>30</v>
      </c>
      <c r="G4" s="7">
        <v>1168</v>
      </c>
      <c r="H4" s="7">
        <v>40</v>
      </c>
      <c r="I4" s="7">
        <v>1557</v>
      </c>
      <c r="J4" s="7">
        <v>50</v>
      </c>
      <c r="K4" s="7">
        <v>1946</v>
      </c>
      <c r="L4" s="7">
        <v>60</v>
      </c>
      <c r="M4" s="7">
        <v>2336</v>
      </c>
    </row>
    <row r="5" spans="1:13" x14ac:dyDescent="0.2">
      <c r="A5" s="61" t="s">
        <v>406</v>
      </c>
      <c r="B5" s="61"/>
      <c r="C5" s="7" t="s">
        <v>404</v>
      </c>
      <c r="D5" s="7">
        <v>80</v>
      </c>
      <c r="E5" s="7">
        <v>3115</v>
      </c>
      <c r="F5" s="7">
        <v>70</v>
      </c>
      <c r="G5" s="7">
        <v>2725</v>
      </c>
      <c r="H5" s="7">
        <v>60</v>
      </c>
      <c r="I5" s="7">
        <v>2336</v>
      </c>
      <c r="J5" s="7">
        <v>50</v>
      </c>
      <c r="K5" s="7">
        <v>1947</v>
      </c>
      <c r="L5" s="7">
        <v>40</v>
      </c>
      <c r="M5" s="7">
        <v>1557</v>
      </c>
    </row>
    <row r="6" spans="1:13" x14ac:dyDescent="0.2">
      <c r="A6" s="61" t="s">
        <v>407</v>
      </c>
      <c r="B6" s="61"/>
      <c r="C6" s="7" t="s">
        <v>340</v>
      </c>
      <c r="D6" s="61">
        <v>10</v>
      </c>
      <c r="E6" s="61"/>
      <c r="F6" s="61"/>
      <c r="G6" s="61">
        <v>10</v>
      </c>
      <c r="H6" s="61"/>
      <c r="I6" s="61">
        <v>10</v>
      </c>
      <c r="J6" s="61"/>
      <c r="K6" s="61">
        <v>10</v>
      </c>
      <c r="L6" s="61"/>
      <c r="M6" s="7">
        <v>10</v>
      </c>
    </row>
    <row r="7" spans="1:13" x14ac:dyDescent="0.2">
      <c r="A7" s="59" t="s">
        <v>409</v>
      </c>
      <c r="B7" s="6" t="s">
        <v>410</v>
      </c>
      <c r="C7" s="7" t="s">
        <v>415</v>
      </c>
      <c r="D7" s="61">
        <v>31570</v>
      </c>
      <c r="E7" s="61"/>
      <c r="F7" s="61"/>
      <c r="G7" s="61">
        <v>34727</v>
      </c>
      <c r="H7" s="61"/>
      <c r="I7" s="61">
        <v>38199</v>
      </c>
      <c r="J7" s="61"/>
      <c r="K7" s="61">
        <v>42019</v>
      </c>
      <c r="L7" s="61"/>
      <c r="M7" s="7">
        <v>46220</v>
      </c>
    </row>
    <row r="8" spans="1:13" x14ac:dyDescent="0.2">
      <c r="A8" s="59"/>
      <c r="B8" s="6" t="s">
        <v>411</v>
      </c>
      <c r="C8" s="7" t="s">
        <v>415</v>
      </c>
      <c r="D8" s="61">
        <v>24561460</v>
      </c>
      <c r="E8" s="61"/>
      <c r="F8" s="61"/>
      <c r="G8" s="61">
        <v>40560000</v>
      </c>
      <c r="H8" s="61"/>
      <c r="I8" s="61">
        <v>59475800</v>
      </c>
      <c r="J8" s="61"/>
      <c r="K8" s="61">
        <v>84768974</v>
      </c>
      <c r="L8" s="61"/>
      <c r="M8" s="7">
        <v>107963920</v>
      </c>
    </row>
    <row r="9" spans="1:13" x14ac:dyDescent="0.2">
      <c r="A9" s="61" t="s">
        <v>407</v>
      </c>
      <c r="B9" s="61"/>
      <c r="C9" s="7" t="s">
        <v>340</v>
      </c>
      <c r="D9" s="61"/>
      <c r="E9" s="61"/>
      <c r="F9" s="61"/>
      <c r="G9" s="61">
        <v>10</v>
      </c>
      <c r="H9" s="61"/>
      <c r="I9" s="61">
        <v>10</v>
      </c>
      <c r="J9" s="61"/>
      <c r="K9" s="61">
        <v>10</v>
      </c>
      <c r="L9" s="61"/>
      <c r="M9" s="7">
        <v>10</v>
      </c>
    </row>
    <row r="10" spans="1:13" x14ac:dyDescent="0.2">
      <c r="A10" s="59" t="s">
        <v>412</v>
      </c>
      <c r="B10" s="7" t="s">
        <v>410</v>
      </c>
      <c r="C10" s="7" t="s">
        <v>415</v>
      </c>
      <c r="D10" s="61">
        <v>28700</v>
      </c>
      <c r="E10" s="61"/>
      <c r="F10" s="61"/>
      <c r="G10" s="61">
        <v>31570</v>
      </c>
      <c r="H10" s="61"/>
      <c r="I10" s="61">
        <v>34727</v>
      </c>
      <c r="J10" s="61"/>
      <c r="K10" s="61">
        <v>38199</v>
      </c>
      <c r="L10" s="61"/>
      <c r="M10" s="7">
        <v>42019</v>
      </c>
    </row>
    <row r="11" spans="1:13" x14ac:dyDescent="0.2">
      <c r="A11" s="59"/>
      <c r="B11" s="7" t="s">
        <v>411</v>
      </c>
      <c r="C11" s="7" t="s">
        <v>415</v>
      </c>
      <c r="D11" s="61">
        <v>89400000</v>
      </c>
      <c r="E11" s="61"/>
      <c r="F11" s="61"/>
      <c r="G11" s="61">
        <v>85978000</v>
      </c>
      <c r="H11" s="61"/>
      <c r="I11" s="61">
        <v>81172272</v>
      </c>
      <c r="J11" s="61"/>
      <c r="K11" s="61">
        <v>74373453</v>
      </c>
      <c r="L11" s="61"/>
      <c r="M11" s="7">
        <v>65423583</v>
      </c>
    </row>
    <row r="12" spans="1:13" x14ac:dyDescent="0.2">
      <c r="A12" s="61" t="s">
        <v>413</v>
      </c>
      <c r="B12" s="61"/>
      <c r="C12" s="7" t="s">
        <v>415</v>
      </c>
      <c r="D12" s="61">
        <v>113961460</v>
      </c>
      <c r="E12" s="61"/>
      <c r="F12" s="61"/>
      <c r="G12" s="61">
        <v>126538000</v>
      </c>
      <c r="H12" s="61"/>
      <c r="I12" s="61">
        <v>140648072</v>
      </c>
      <c r="J12" s="61"/>
      <c r="K12" s="61">
        <v>159142427</v>
      </c>
      <c r="L12" s="61"/>
      <c r="M12" s="7">
        <v>173387503</v>
      </c>
    </row>
    <row r="13" spans="1:13" x14ac:dyDescent="0.2">
      <c r="A13" s="61" t="s">
        <v>414</v>
      </c>
      <c r="B13" s="61"/>
      <c r="C13" s="7" t="s">
        <v>415</v>
      </c>
      <c r="D13" s="61">
        <v>341884380</v>
      </c>
      <c r="E13" s="61"/>
      <c r="F13" s="61"/>
      <c r="G13" s="61">
        <v>379614000</v>
      </c>
      <c r="H13" s="61"/>
      <c r="I13" s="61">
        <v>421944216</v>
      </c>
      <c r="J13" s="61"/>
      <c r="K13" s="61">
        <v>477727281</v>
      </c>
      <c r="L13" s="61"/>
      <c r="M13" s="7">
        <v>520162509</v>
      </c>
    </row>
    <row r="14" spans="1:13" x14ac:dyDescent="0.2">
      <c r="A14" s="61" t="s">
        <v>394</v>
      </c>
      <c r="B14" s="61"/>
      <c r="C14" s="82"/>
      <c r="D14" s="83"/>
      <c r="E14" s="83"/>
      <c r="F14" s="83"/>
      <c r="G14" s="83"/>
      <c r="H14" s="83"/>
      <c r="I14" s="83"/>
      <c r="J14" s="83"/>
      <c r="K14" s="83"/>
      <c r="L14" s="83"/>
      <c r="M14" s="84"/>
    </row>
    <row r="15" spans="1:13" x14ac:dyDescent="0.2">
      <c r="I15" t="s">
        <v>416</v>
      </c>
    </row>
  </sheetData>
  <mergeCells count="45">
    <mergeCell ref="G12:H12"/>
    <mergeCell ref="G13:H13"/>
    <mergeCell ref="I12:J12"/>
    <mergeCell ref="I13:J13"/>
    <mergeCell ref="C14:M14"/>
    <mergeCell ref="K11:L11"/>
    <mergeCell ref="K12:L12"/>
    <mergeCell ref="K13:L13"/>
    <mergeCell ref="I6:J6"/>
    <mergeCell ref="I7:J7"/>
    <mergeCell ref="I8:J8"/>
    <mergeCell ref="I9:J9"/>
    <mergeCell ref="K6:L6"/>
    <mergeCell ref="K7:L7"/>
    <mergeCell ref="K8:L8"/>
    <mergeCell ref="K9:L9"/>
    <mergeCell ref="K10:L10"/>
    <mergeCell ref="I11:J11"/>
    <mergeCell ref="A12:B12"/>
    <mergeCell ref="A13:B13"/>
    <mergeCell ref="A14:B14"/>
    <mergeCell ref="D6:F6"/>
    <mergeCell ref="D7:F7"/>
    <mergeCell ref="D8:F8"/>
    <mergeCell ref="D9:F9"/>
    <mergeCell ref="D10:F10"/>
    <mergeCell ref="D12:F12"/>
    <mergeCell ref="D11:F11"/>
    <mergeCell ref="D13:F13"/>
    <mergeCell ref="A1:M1"/>
    <mergeCell ref="A2:C2"/>
    <mergeCell ref="A7:A8"/>
    <mergeCell ref="A10:A11"/>
    <mergeCell ref="A3:B3"/>
    <mergeCell ref="A4:B4"/>
    <mergeCell ref="A5:B5"/>
    <mergeCell ref="A6:B6"/>
    <mergeCell ref="A9:B9"/>
    <mergeCell ref="G6:H6"/>
    <mergeCell ref="G7:H7"/>
    <mergeCell ref="G8:H8"/>
    <mergeCell ref="G9:H9"/>
    <mergeCell ref="G10:H10"/>
    <mergeCell ref="G11:H11"/>
    <mergeCell ref="I10:J10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1"/>
  <sheetViews>
    <sheetView workbookViewId="0">
      <selection activeCell="P25" sqref="P25"/>
    </sheetView>
  </sheetViews>
  <sheetFormatPr baseColWidth="10" defaultColWidth="9.1640625" defaultRowHeight="15" x14ac:dyDescent="0.2"/>
  <cols>
    <col min="1" max="1" width="5.1640625" style="1" bestFit="1" customWidth="1"/>
    <col min="2" max="2" width="10.33203125" style="1" bestFit="1" customWidth="1"/>
    <col min="3" max="3" width="17.33203125" style="1" bestFit="1" customWidth="1"/>
    <col min="4" max="13" width="5.1640625" style="1" bestFit="1" customWidth="1"/>
    <col min="14" max="14" width="4.33203125" style="1" bestFit="1" customWidth="1"/>
    <col min="15" max="16384" width="9.1640625" style="1"/>
  </cols>
  <sheetData>
    <row r="1" spans="1:14" x14ac:dyDescent="0.2">
      <c r="A1" s="60" t="s">
        <v>644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x14ac:dyDescent="0.2">
      <c r="A2" s="59" t="s">
        <v>20</v>
      </c>
      <c r="B2" s="59" t="s">
        <v>21</v>
      </c>
      <c r="C2" s="59" t="s">
        <v>22</v>
      </c>
      <c r="D2" s="59" t="s">
        <v>23</v>
      </c>
      <c r="E2" s="59"/>
      <c r="F2" s="59" t="s">
        <v>26</v>
      </c>
      <c r="G2" s="59"/>
      <c r="H2" s="59"/>
      <c r="I2" s="59"/>
      <c r="J2" s="59"/>
      <c r="K2" s="59"/>
      <c r="L2" s="59"/>
      <c r="M2" s="59"/>
      <c r="N2" s="59"/>
    </row>
    <row r="3" spans="1:14" x14ac:dyDescent="0.2">
      <c r="A3" s="59"/>
      <c r="B3" s="59"/>
      <c r="C3" s="59"/>
      <c r="D3" s="59" t="s">
        <v>24</v>
      </c>
      <c r="E3" s="59" t="s">
        <v>25</v>
      </c>
      <c r="F3" s="59" t="s">
        <v>27</v>
      </c>
      <c r="G3" s="59"/>
      <c r="H3" s="59"/>
      <c r="I3" s="59" t="s">
        <v>30</v>
      </c>
      <c r="J3" s="59"/>
      <c r="K3" s="59"/>
      <c r="L3" s="59" t="s">
        <v>31</v>
      </c>
      <c r="M3" s="59"/>
      <c r="N3" s="59"/>
    </row>
    <row r="4" spans="1:14" x14ac:dyDescent="0.2">
      <c r="A4" s="59"/>
      <c r="B4" s="59"/>
      <c r="C4" s="59"/>
      <c r="D4" s="59"/>
      <c r="E4" s="59"/>
      <c r="F4" s="10" t="s">
        <v>28</v>
      </c>
      <c r="G4" s="10" t="s">
        <v>25</v>
      </c>
      <c r="H4" s="10" t="s">
        <v>29</v>
      </c>
      <c r="I4" s="10" t="s">
        <v>24</v>
      </c>
      <c r="J4" s="10" t="s">
        <v>25</v>
      </c>
      <c r="K4" s="10" t="s">
        <v>29</v>
      </c>
      <c r="L4" s="10" t="s">
        <v>24</v>
      </c>
      <c r="M4" s="10" t="s">
        <v>25</v>
      </c>
      <c r="N4" s="10" t="s">
        <v>29</v>
      </c>
    </row>
    <row r="5" spans="1:14" x14ac:dyDescent="0.2">
      <c r="A5" s="10">
        <v>1954</v>
      </c>
      <c r="B5" s="10">
        <v>8659</v>
      </c>
      <c r="C5" s="10">
        <v>62</v>
      </c>
      <c r="D5" s="10">
        <v>1493</v>
      </c>
      <c r="E5" s="10">
        <v>5383</v>
      </c>
      <c r="F5" s="10">
        <v>1</v>
      </c>
      <c r="G5" s="10">
        <v>8</v>
      </c>
      <c r="H5" s="10">
        <v>0.05</v>
      </c>
      <c r="I5" s="10">
        <v>167</v>
      </c>
      <c r="J5" s="10">
        <v>737</v>
      </c>
      <c r="K5" s="10">
        <v>13.7</v>
      </c>
      <c r="L5" s="10">
        <v>1326</v>
      </c>
      <c r="M5" s="10">
        <v>4638</v>
      </c>
      <c r="N5" s="10">
        <v>86</v>
      </c>
    </row>
    <row r="6" spans="1:14" x14ac:dyDescent="0.2">
      <c r="A6" s="10">
        <v>1955</v>
      </c>
      <c r="B6" s="10">
        <v>8659</v>
      </c>
      <c r="C6" s="10">
        <v>67</v>
      </c>
      <c r="D6" s="10">
        <v>1568</v>
      </c>
      <c r="E6" s="10">
        <v>5802</v>
      </c>
      <c r="F6" s="10">
        <v>5</v>
      </c>
      <c r="G6" s="10">
        <v>35</v>
      </c>
      <c r="H6" s="10">
        <v>0.6</v>
      </c>
      <c r="I6" s="10">
        <v>295</v>
      </c>
      <c r="J6" s="10">
        <v>1473</v>
      </c>
      <c r="K6" s="10">
        <v>25.3</v>
      </c>
      <c r="L6" s="10">
        <v>1431</v>
      </c>
      <c r="M6" s="10">
        <v>4294</v>
      </c>
      <c r="N6" s="10">
        <v>74</v>
      </c>
    </row>
    <row r="7" spans="1:14" x14ac:dyDescent="0.2">
      <c r="A7" s="10">
        <v>1956</v>
      </c>
      <c r="B7" s="10">
        <v>8659</v>
      </c>
      <c r="C7" s="10">
        <v>75</v>
      </c>
      <c r="D7" s="10">
        <v>1299</v>
      </c>
      <c r="E7" s="10">
        <v>6494</v>
      </c>
      <c r="F7" s="10">
        <v>7</v>
      </c>
      <c r="G7" s="10">
        <v>56</v>
      </c>
      <c r="H7" s="10">
        <v>0.8</v>
      </c>
      <c r="I7" s="10">
        <v>355</v>
      </c>
      <c r="J7" s="10">
        <v>1957</v>
      </c>
      <c r="K7" s="10">
        <v>30.2</v>
      </c>
      <c r="L7" s="10">
        <v>1493</v>
      </c>
      <c r="M7" s="10">
        <v>4481</v>
      </c>
      <c r="N7" s="10">
        <v>69</v>
      </c>
    </row>
    <row r="8" spans="1:14" x14ac:dyDescent="0.2">
      <c r="A8" s="10">
        <v>1957</v>
      </c>
      <c r="B8" s="10">
        <v>8659</v>
      </c>
      <c r="C8" s="10">
        <v>82</v>
      </c>
      <c r="D8" s="10">
        <v>1153</v>
      </c>
      <c r="E8" s="10">
        <v>7100</v>
      </c>
      <c r="F8" s="10">
        <v>11</v>
      </c>
      <c r="G8" s="10">
        <v>109</v>
      </c>
      <c r="H8" s="10">
        <v>1.5</v>
      </c>
      <c r="I8" s="10">
        <v>574</v>
      </c>
      <c r="J8" s="10">
        <v>3441</v>
      </c>
      <c r="K8" s="10">
        <v>48.5</v>
      </c>
      <c r="L8" s="10">
        <v>1018</v>
      </c>
      <c r="M8" s="10">
        <v>3550</v>
      </c>
      <c r="N8" s="10">
        <v>50</v>
      </c>
    </row>
    <row r="9" spans="1:14" x14ac:dyDescent="0.2">
      <c r="A9" s="10">
        <v>1958</v>
      </c>
      <c r="B9" s="10">
        <v>8659</v>
      </c>
      <c r="C9" s="10">
        <v>92.5</v>
      </c>
      <c r="D9" s="10">
        <v>1335</v>
      </c>
      <c r="E9" s="10">
        <v>8009</v>
      </c>
      <c r="F9" s="10">
        <v>16</v>
      </c>
      <c r="G9" s="10">
        <v>451</v>
      </c>
      <c r="H9" s="10">
        <v>5.6</v>
      </c>
      <c r="I9" s="10">
        <v>775</v>
      </c>
      <c r="J9" s="10">
        <v>5556</v>
      </c>
      <c r="K9" s="10">
        <v>69.400000000000006</v>
      </c>
      <c r="L9" s="10">
        <v>572</v>
      </c>
      <c r="M9" s="10">
        <v>2002</v>
      </c>
      <c r="N9" s="10">
        <v>25</v>
      </c>
    </row>
    <row r="10" spans="1:14" x14ac:dyDescent="0.2">
      <c r="A10" s="10">
        <v>1959</v>
      </c>
      <c r="B10" s="10">
        <v>8659</v>
      </c>
      <c r="C10" s="10">
        <v>100</v>
      </c>
      <c r="D10" s="10">
        <v>1439</v>
      </c>
      <c r="E10" s="41">
        <v>8659</v>
      </c>
      <c r="F10" s="10">
        <v>31</v>
      </c>
      <c r="G10" s="10">
        <v>779</v>
      </c>
      <c r="H10" s="10">
        <v>9</v>
      </c>
      <c r="I10" s="10">
        <v>931</v>
      </c>
      <c r="J10" s="10">
        <v>6668</v>
      </c>
      <c r="K10" s="10">
        <v>77</v>
      </c>
      <c r="L10" s="10">
        <v>303</v>
      </c>
      <c r="M10" s="10">
        <v>1212</v>
      </c>
      <c r="N10" s="10">
        <v>14</v>
      </c>
    </row>
    <row r="11" spans="1:14" x14ac:dyDescent="0.2">
      <c r="A11" s="59" t="s">
        <v>16</v>
      </c>
      <c r="B11" s="58" t="s">
        <v>32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</row>
    <row r="12" spans="1:14" x14ac:dyDescent="0.2">
      <c r="A12" s="59"/>
      <c r="B12" s="58" t="s">
        <v>33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</row>
    <row r="13" spans="1:14" x14ac:dyDescent="0.2">
      <c r="A13" s="59"/>
      <c r="B13" s="58" t="s">
        <v>34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</row>
    <row r="17" spans="6:7" x14ac:dyDescent="0.2">
      <c r="F17" s="4"/>
      <c r="G17" s="4"/>
    </row>
    <row r="18" spans="6:7" x14ac:dyDescent="0.2">
      <c r="F18" s="4"/>
      <c r="G18" s="4"/>
    </row>
    <row r="19" spans="6:7" x14ac:dyDescent="0.2">
      <c r="F19" s="4"/>
      <c r="G19" s="4"/>
    </row>
    <row r="20" spans="6:7" x14ac:dyDescent="0.2">
      <c r="F20" s="4"/>
      <c r="G20" s="4"/>
    </row>
    <row r="21" spans="6:7" x14ac:dyDescent="0.2">
      <c r="F21" s="4"/>
      <c r="G21" s="4"/>
    </row>
  </sheetData>
  <mergeCells count="15">
    <mergeCell ref="B11:N11"/>
    <mergeCell ref="B12:N12"/>
    <mergeCell ref="B13:N13"/>
    <mergeCell ref="A11:A13"/>
    <mergeCell ref="A1:N1"/>
    <mergeCell ref="I3:K3"/>
    <mergeCell ref="L3:N3"/>
    <mergeCell ref="F2:N2"/>
    <mergeCell ref="A2:A4"/>
    <mergeCell ref="F3:H3"/>
    <mergeCell ref="D2:E2"/>
    <mergeCell ref="D3:D4"/>
    <mergeCell ref="E3:E4"/>
    <mergeCell ref="C2:C4"/>
    <mergeCell ref="B2:B4"/>
  </mergeCells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12"/>
  <sheetViews>
    <sheetView workbookViewId="0">
      <selection activeCell="F27" sqref="F27"/>
    </sheetView>
  </sheetViews>
  <sheetFormatPr baseColWidth="10" defaultColWidth="8.83203125" defaultRowHeight="15" x14ac:dyDescent="0.2"/>
  <cols>
    <col min="1" max="1" width="17.83203125" bestFit="1" customWidth="1"/>
    <col min="2" max="2" width="8.5" bestFit="1" customWidth="1"/>
    <col min="3" max="4" width="9.1640625" bestFit="1" customWidth="1"/>
    <col min="5" max="5" width="12.5" bestFit="1" customWidth="1"/>
    <col min="6" max="7" width="10.1640625" bestFit="1" customWidth="1"/>
  </cols>
  <sheetData>
    <row r="1" spans="1:7" x14ac:dyDescent="0.2">
      <c r="A1" s="86" t="s">
        <v>657</v>
      </c>
      <c r="B1" s="86"/>
      <c r="C1" s="86"/>
      <c r="D1" s="86"/>
      <c r="E1" s="86"/>
      <c r="F1" s="86"/>
      <c r="G1" s="86"/>
    </row>
    <row r="2" spans="1:7" x14ac:dyDescent="0.2">
      <c r="A2" s="53" t="s">
        <v>423</v>
      </c>
      <c r="B2" s="54"/>
      <c r="C2" s="11">
        <v>1</v>
      </c>
      <c r="D2" s="11">
        <v>2</v>
      </c>
      <c r="E2" s="11">
        <v>3</v>
      </c>
      <c r="F2" s="11">
        <v>4</v>
      </c>
      <c r="G2" s="11">
        <v>5</v>
      </c>
    </row>
    <row r="3" spans="1:7" x14ac:dyDescent="0.2">
      <c r="A3" s="54"/>
      <c r="B3" s="54"/>
      <c r="C3" s="11">
        <v>1955</v>
      </c>
      <c r="D3" s="11">
        <v>1956</v>
      </c>
      <c r="E3" s="11">
        <v>1957</v>
      </c>
      <c r="F3" s="11">
        <v>1958</v>
      </c>
      <c r="G3" s="11">
        <v>1959</v>
      </c>
    </row>
    <row r="4" spans="1:7" x14ac:dyDescent="0.2">
      <c r="A4" s="11" t="s">
        <v>417</v>
      </c>
      <c r="B4" s="11" t="s">
        <v>426</v>
      </c>
      <c r="C4" s="11">
        <v>153846</v>
      </c>
      <c r="D4" s="11">
        <v>226426</v>
      </c>
      <c r="E4" s="11">
        <v>335296</v>
      </c>
      <c r="F4" s="11">
        <v>480455</v>
      </c>
      <c r="G4" s="11">
        <v>698194</v>
      </c>
    </row>
    <row r="5" spans="1:7" x14ac:dyDescent="0.2">
      <c r="A5" s="85" t="s">
        <v>418</v>
      </c>
      <c r="B5" s="11" t="s">
        <v>419</v>
      </c>
      <c r="C5" s="11">
        <v>51282</v>
      </c>
      <c r="D5" s="11">
        <v>75475.5</v>
      </c>
      <c r="E5" s="11">
        <v>111765.5</v>
      </c>
      <c r="F5" s="11">
        <v>160151.6</v>
      </c>
      <c r="G5" s="11">
        <v>232731</v>
      </c>
    </row>
    <row r="6" spans="1:7" x14ac:dyDescent="0.2">
      <c r="A6" s="85"/>
      <c r="B6" s="11" t="s">
        <v>420</v>
      </c>
      <c r="C6" s="11">
        <v>15384</v>
      </c>
      <c r="D6" s="11">
        <v>22642</v>
      </c>
      <c r="E6" s="11">
        <v>33529</v>
      </c>
      <c r="F6" s="11">
        <v>48045</v>
      </c>
      <c r="G6" s="11">
        <v>69819</v>
      </c>
    </row>
    <row r="7" spans="1:7" x14ac:dyDescent="0.2">
      <c r="A7" s="85"/>
      <c r="B7" s="11" t="s">
        <v>421</v>
      </c>
      <c r="C7" s="11">
        <v>51282</v>
      </c>
      <c r="D7" s="11">
        <v>75475.5</v>
      </c>
      <c r="E7" s="11">
        <v>111765.5</v>
      </c>
      <c r="F7" s="11">
        <v>160151.6</v>
      </c>
      <c r="G7" s="11">
        <v>232731</v>
      </c>
    </row>
    <row r="8" spans="1:7" x14ac:dyDescent="0.2">
      <c r="A8" s="85"/>
      <c r="B8" s="11" t="s">
        <v>422</v>
      </c>
      <c r="C8" s="11">
        <v>117948</v>
      </c>
      <c r="D8" s="11">
        <v>173593</v>
      </c>
      <c r="E8" s="11">
        <v>257060</v>
      </c>
      <c r="F8" s="11">
        <v>368348</v>
      </c>
      <c r="G8" s="11">
        <v>535281</v>
      </c>
    </row>
    <row r="9" spans="1:7" x14ac:dyDescent="0.2">
      <c r="A9" s="11" t="s">
        <v>424</v>
      </c>
      <c r="B9" s="11" t="s">
        <v>427</v>
      </c>
      <c r="C9" s="11">
        <v>224.5</v>
      </c>
      <c r="D9" s="11">
        <v>295</v>
      </c>
      <c r="E9" s="11">
        <v>596</v>
      </c>
      <c r="F9" s="11">
        <v>685</v>
      </c>
      <c r="G9" s="11">
        <v>675</v>
      </c>
    </row>
    <row r="10" spans="1:7" x14ac:dyDescent="0.2">
      <c r="A10" s="11" t="s">
        <v>425</v>
      </c>
      <c r="B10" s="11" t="s">
        <v>427</v>
      </c>
      <c r="C10" s="11">
        <v>34538427</v>
      </c>
      <c r="D10" s="11">
        <v>66795670</v>
      </c>
      <c r="E10" s="11">
        <v>199836416</v>
      </c>
      <c r="F10" s="11">
        <v>329111675</v>
      </c>
      <c r="G10" s="11">
        <v>471280950</v>
      </c>
    </row>
    <row r="11" spans="1:7" x14ac:dyDescent="0.2">
      <c r="A11" s="11" t="s">
        <v>394</v>
      </c>
      <c r="B11" s="46"/>
      <c r="C11" s="47"/>
      <c r="D11" s="47"/>
      <c r="E11" s="47"/>
      <c r="F11" s="47"/>
      <c r="G11" s="48"/>
    </row>
    <row r="12" spans="1:7" x14ac:dyDescent="0.2">
      <c r="E12" t="s">
        <v>395</v>
      </c>
    </row>
  </sheetData>
  <mergeCells count="3">
    <mergeCell ref="A2:B3"/>
    <mergeCell ref="A5:A8"/>
    <mergeCell ref="A1:G1"/>
  </mergeCells>
  <phoneticPr fontId="1" type="noConversion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15"/>
  <sheetViews>
    <sheetView workbookViewId="0">
      <selection activeCell="J24" sqref="J24"/>
    </sheetView>
  </sheetViews>
  <sheetFormatPr baseColWidth="10" defaultColWidth="8.83203125" defaultRowHeight="15" x14ac:dyDescent="0.2"/>
  <cols>
    <col min="1" max="1" width="6.6640625" bestFit="1" customWidth="1"/>
    <col min="2" max="2" width="10.33203125" bestFit="1" customWidth="1"/>
    <col min="3" max="4" width="9.1640625" bestFit="1" customWidth="1"/>
    <col min="5" max="5" width="8.1640625" bestFit="1" customWidth="1"/>
    <col min="6" max="6" width="9.1640625" bestFit="1" customWidth="1"/>
    <col min="7" max="7" width="12.5" bestFit="1" customWidth="1"/>
    <col min="8" max="8" width="9.1640625" bestFit="1" customWidth="1"/>
    <col min="9" max="9" width="8.1640625" bestFit="1" customWidth="1"/>
    <col min="10" max="10" width="11.33203125" bestFit="1" customWidth="1"/>
    <col min="11" max="11" width="8.1640625" bestFit="1" customWidth="1"/>
    <col min="12" max="12" width="10.1640625" bestFit="1" customWidth="1"/>
    <col min="14" max="14" width="10.1640625" bestFit="1" customWidth="1"/>
  </cols>
  <sheetData>
    <row r="1" spans="1:12" x14ac:dyDescent="0.2">
      <c r="A1" s="56" t="s">
        <v>658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x14ac:dyDescent="0.2">
      <c r="A2" s="87" t="s">
        <v>428</v>
      </c>
      <c r="B2" s="88"/>
      <c r="C2" s="11" t="s">
        <v>435</v>
      </c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">
      <c r="A3" s="88"/>
      <c r="B3" s="88"/>
      <c r="C3" s="11" t="s">
        <v>436</v>
      </c>
      <c r="D3" s="11" t="s">
        <v>437</v>
      </c>
      <c r="E3" s="11" t="s">
        <v>438</v>
      </c>
      <c r="F3" s="11" t="s">
        <v>439</v>
      </c>
      <c r="G3" s="11" t="s">
        <v>440</v>
      </c>
      <c r="H3" s="11" t="s">
        <v>441</v>
      </c>
      <c r="I3" s="11" t="s">
        <v>442</v>
      </c>
      <c r="J3" s="11" t="s">
        <v>444</v>
      </c>
      <c r="K3" s="11" t="s">
        <v>445</v>
      </c>
      <c r="L3" s="11" t="s">
        <v>446</v>
      </c>
    </row>
    <row r="4" spans="1:12" x14ac:dyDescent="0.2">
      <c r="A4" s="85" t="s">
        <v>429</v>
      </c>
      <c r="B4" s="11" t="s">
        <v>430</v>
      </c>
      <c r="C4" s="11">
        <v>186180</v>
      </c>
      <c r="D4" s="11">
        <v>37672</v>
      </c>
      <c r="E4" s="11">
        <v>12480</v>
      </c>
      <c r="F4" s="11">
        <v>161672</v>
      </c>
      <c r="G4" s="11">
        <v>40063</v>
      </c>
      <c r="H4" s="11">
        <v>26929</v>
      </c>
      <c r="I4" s="11">
        <v>955</v>
      </c>
      <c r="J4" s="11">
        <v>363</v>
      </c>
      <c r="K4" s="11">
        <v>22884</v>
      </c>
      <c r="L4" s="11"/>
    </row>
    <row r="5" spans="1:12" x14ac:dyDescent="0.2">
      <c r="A5" s="85"/>
      <c r="B5" s="11" t="s">
        <v>431</v>
      </c>
      <c r="C5" s="11">
        <v>70</v>
      </c>
      <c r="D5" s="11">
        <v>30</v>
      </c>
      <c r="E5" s="11">
        <v>30</v>
      </c>
      <c r="F5" s="11">
        <v>35</v>
      </c>
      <c r="G5" s="11">
        <v>32.5</v>
      </c>
      <c r="H5" s="11">
        <v>30</v>
      </c>
      <c r="I5" s="11">
        <v>82.2</v>
      </c>
      <c r="J5" s="11">
        <v>82</v>
      </c>
      <c r="K5" s="11">
        <v>111</v>
      </c>
      <c r="L5" s="11"/>
    </row>
    <row r="6" spans="1:12" x14ac:dyDescent="0.2">
      <c r="A6" s="85"/>
      <c r="B6" s="46"/>
      <c r="C6" s="47"/>
      <c r="D6" s="47"/>
      <c r="E6" s="47"/>
      <c r="F6" s="47"/>
      <c r="G6" s="47"/>
      <c r="H6" s="47"/>
      <c r="I6" s="47"/>
      <c r="J6" s="47"/>
      <c r="K6" s="47"/>
      <c r="L6" s="48"/>
    </row>
    <row r="7" spans="1:12" x14ac:dyDescent="0.2">
      <c r="A7" s="85"/>
      <c r="B7" s="11" t="s">
        <v>432</v>
      </c>
      <c r="C7" s="11">
        <v>1303260</v>
      </c>
      <c r="D7" s="11">
        <v>1130160</v>
      </c>
      <c r="E7" s="11">
        <v>374400</v>
      </c>
      <c r="F7" s="11">
        <v>5658520</v>
      </c>
      <c r="G7" s="11">
        <f>1302047</f>
        <v>1302047</v>
      </c>
      <c r="H7" s="11">
        <v>807870</v>
      </c>
      <c r="I7" s="11">
        <v>78501</v>
      </c>
      <c r="J7" s="11">
        <v>29766</v>
      </c>
      <c r="K7" s="11">
        <v>2540124</v>
      </c>
      <c r="L7" s="11">
        <f>SUM(C7:K7)</f>
        <v>13224648</v>
      </c>
    </row>
    <row r="8" spans="1:12" x14ac:dyDescent="0.2">
      <c r="A8" s="85" t="s">
        <v>433</v>
      </c>
      <c r="B8" s="11" t="s">
        <v>434</v>
      </c>
      <c r="C8" s="11">
        <v>713696</v>
      </c>
      <c r="D8" s="11">
        <v>444480</v>
      </c>
      <c r="E8" s="11">
        <v>158619</v>
      </c>
      <c r="F8" s="11">
        <v>545414</v>
      </c>
      <c r="G8" s="11">
        <v>468823</v>
      </c>
      <c r="H8" s="11">
        <v>504363</v>
      </c>
      <c r="I8" s="11">
        <v>24037</v>
      </c>
      <c r="J8" s="11">
        <v>14815</v>
      </c>
      <c r="K8" s="11">
        <v>53235</v>
      </c>
      <c r="L8" s="11"/>
    </row>
    <row r="9" spans="1:12" x14ac:dyDescent="0.2">
      <c r="A9" s="85"/>
      <c r="B9" s="11" t="s">
        <v>431</v>
      </c>
      <c r="C9" s="11">
        <v>31</v>
      </c>
      <c r="D9" s="11">
        <v>30</v>
      </c>
      <c r="E9" s="11">
        <v>30</v>
      </c>
      <c r="F9" s="11">
        <v>31</v>
      </c>
      <c r="G9" s="11">
        <v>33.5</v>
      </c>
      <c r="H9" s="11">
        <v>30</v>
      </c>
      <c r="I9" s="11">
        <v>275</v>
      </c>
      <c r="J9" s="11">
        <v>30</v>
      </c>
      <c r="K9" s="11">
        <v>160</v>
      </c>
      <c r="L9" s="11"/>
    </row>
    <row r="10" spans="1:12" x14ac:dyDescent="0.2">
      <c r="A10" s="85"/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8"/>
    </row>
    <row r="11" spans="1:12" x14ac:dyDescent="0.2">
      <c r="A11" s="85"/>
      <c r="B11" s="11" t="s">
        <v>432</v>
      </c>
      <c r="C11" s="11">
        <f>C8*C9</f>
        <v>22124576</v>
      </c>
      <c r="D11" s="11">
        <f t="shared" ref="D11:K11" si="0">D8*D9</f>
        <v>13334400</v>
      </c>
      <c r="E11" s="11">
        <f t="shared" si="0"/>
        <v>4758570</v>
      </c>
      <c r="F11" s="11">
        <f t="shared" si="0"/>
        <v>16907834</v>
      </c>
      <c r="G11" s="49">
        <f t="shared" si="0"/>
        <v>15705570.5</v>
      </c>
      <c r="H11" s="11">
        <f t="shared" si="0"/>
        <v>15130890</v>
      </c>
      <c r="I11" s="11">
        <f t="shared" si="0"/>
        <v>6610175</v>
      </c>
      <c r="J11" s="11">
        <f t="shared" si="0"/>
        <v>444450</v>
      </c>
      <c r="K11" s="11">
        <f t="shared" si="0"/>
        <v>8517600</v>
      </c>
      <c r="L11" s="11">
        <f>SUM(C11:K11)</f>
        <v>103534065.5</v>
      </c>
    </row>
    <row r="12" spans="1:12" x14ac:dyDescent="0.2">
      <c r="A12" s="7" t="s">
        <v>447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1"/>
    </row>
    <row r="13" spans="1:12" x14ac:dyDescent="0.2">
      <c r="G13" t="s">
        <v>448</v>
      </c>
    </row>
    <row r="15" spans="1:12" x14ac:dyDescent="0.2">
      <c r="J15" s="31"/>
    </row>
  </sheetData>
  <mergeCells count="4">
    <mergeCell ref="A2:B3"/>
    <mergeCell ref="A4:A7"/>
    <mergeCell ref="A8:A11"/>
    <mergeCell ref="A1:L1"/>
  </mergeCells>
  <phoneticPr fontId="1" type="noConversion"/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4"/>
  <sheetViews>
    <sheetView workbookViewId="0">
      <selection activeCell="L21" sqref="L21"/>
    </sheetView>
  </sheetViews>
  <sheetFormatPr baseColWidth="10" defaultColWidth="8.83203125" defaultRowHeight="15" x14ac:dyDescent="0.2"/>
  <cols>
    <col min="2" max="2" width="15.5" customWidth="1"/>
  </cols>
  <sheetData>
    <row r="1" spans="1:7" x14ac:dyDescent="0.2">
      <c r="A1" s="56" t="s">
        <v>659</v>
      </c>
      <c r="B1" s="56"/>
      <c r="C1" s="56"/>
      <c r="D1" s="56"/>
      <c r="E1" s="56"/>
      <c r="F1" s="56"/>
      <c r="G1" s="56"/>
    </row>
    <row r="2" spans="1:7" ht="29.25" customHeight="1" x14ac:dyDescent="0.2">
      <c r="A2" s="53" t="s">
        <v>460</v>
      </c>
      <c r="B2" s="54"/>
      <c r="C2" s="11">
        <v>1</v>
      </c>
      <c r="D2" s="11">
        <v>2</v>
      </c>
      <c r="E2" s="11">
        <v>3</v>
      </c>
      <c r="F2" s="11">
        <v>4</v>
      </c>
      <c r="G2" s="11">
        <v>5</v>
      </c>
    </row>
    <row r="3" spans="1:7" ht="29.25" customHeight="1" x14ac:dyDescent="0.2">
      <c r="A3" s="54"/>
      <c r="B3" s="54"/>
      <c r="C3" s="38">
        <v>1958</v>
      </c>
      <c r="D3" s="38">
        <v>1959</v>
      </c>
      <c r="E3" s="38">
        <v>1960</v>
      </c>
      <c r="F3" s="38">
        <v>1961</v>
      </c>
      <c r="G3" s="38">
        <v>1962</v>
      </c>
    </row>
    <row r="4" spans="1:7" ht="21.75" customHeight="1" x14ac:dyDescent="0.2">
      <c r="A4" s="85" t="s">
        <v>289</v>
      </c>
      <c r="B4" s="89" t="s">
        <v>449</v>
      </c>
      <c r="C4" s="85">
        <v>60</v>
      </c>
      <c r="D4" s="85">
        <v>60</v>
      </c>
      <c r="E4" s="85">
        <v>80</v>
      </c>
      <c r="F4" s="38">
        <v>69</v>
      </c>
      <c r="G4" s="38">
        <v>69</v>
      </c>
    </row>
    <row r="5" spans="1:7" ht="16.5" customHeight="1" x14ac:dyDescent="0.2">
      <c r="A5" s="85"/>
      <c r="B5" s="89"/>
      <c r="C5" s="85"/>
      <c r="D5" s="85"/>
      <c r="E5" s="85"/>
      <c r="F5" s="38">
        <v>11</v>
      </c>
      <c r="G5" s="38">
        <v>11</v>
      </c>
    </row>
    <row r="6" spans="1:7" x14ac:dyDescent="0.2">
      <c r="A6" s="85"/>
      <c r="B6" s="41" t="s">
        <v>450</v>
      </c>
      <c r="C6" s="38">
        <v>50</v>
      </c>
      <c r="D6" s="38">
        <v>50</v>
      </c>
      <c r="E6" s="38">
        <v>50</v>
      </c>
      <c r="F6" s="38">
        <v>50</v>
      </c>
      <c r="G6" s="38">
        <v>50</v>
      </c>
    </row>
    <row r="7" spans="1:7" x14ac:dyDescent="0.2">
      <c r="A7" s="85"/>
      <c r="B7" s="90" t="s">
        <v>451</v>
      </c>
      <c r="C7" s="85">
        <v>30</v>
      </c>
      <c r="D7" s="85">
        <v>30</v>
      </c>
      <c r="E7" s="85">
        <v>40</v>
      </c>
      <c r="F7" s="38">
        <v>34</v>
      </c>
      <c r="G7" s="38">
        <v>34</v>
      </c>
    </row>
    <row r="8" spans="1:7" x14ac:dyDescent="0.2">
      <c r="A8" s="85"/>
      <c r="B8" s="90"/>
      <c r="C8" s="85"/>
      <c r="D8" s="85"/>
      <c r="E8" s="85"/>
      <c r="F8" s="38">
        <v>6</v>
      </c>
      <c r="G8" s="38">
        <v>6</v>
      </c>
    </row>
    <row r="9" spans="1:7" x14ac:dyDescent="0.2">
      <c r="A9" s="85"/>
      <c r="B9" s="41" t="s">
        <v>452</v>
      </c>
      <c r="C9" s="38">
        <v>70</v>
      </c>
      <c r="D9" s="38">
        <v>75</v>
      </c>
      <c r="E9" s="38">
        <v>75</v>
      </c>
      <c r="F9" s="38">
        <v>75</v>
      </c>
      <c r="G9" s="38">
        <v>75</v>
      </c>
    </row>
    <row r="10" spans="1:7" x14ac:dyDescent="0.2">
      <c r="A10" s="85"/>
      <c r="B10" s="90" t="s">
        <v>453</v>
      </c>
      <c r="C10" s="85">
        <v>21</v>
      </c>
      <c r="D10" s="85">
        <v>21</v>
      </c>
      <c r="E10" s="85">
        <v>30</v>
      </c>
      <c r="F10" s="38">
        <v>25</v>
      </c>
      <c r="G10" s="38">
        <v>25</v>
      </c>
    </row>
    <row r="11" spans="1:7" x14ac:dyDescent="0.2">
      <c r="A11" s="85"/>
      <c r="B11" s="90"/>
      <c r="C11" s="85"/>
      <c r="D11" s="85"/>
      <c r="E11" s="85"/>
      <c r="F11" s="38">
        <v>5</v>
      </c>
      <c r="G11" s="38">
        <v>5</v>
      </c>
    </row>
    <row r="12" spans="1:7" ht="19.5" customHeight="1" x14ac:dyDescent="0.2">
      <c r="A12" s="85" t="s">
        <v>454</v>
      </c>
      <c r="B12" s="89" t="s">
        <v>449</v>
      </c>
      <c r="C12" s="85">
        <v>240</v>
      </c>
      <c r="D12" s="85">
        <v>240</v>
      </c>
      <c r="E12" s="85">
        <v>240</v>
      </c>
      <c r="F12" s="38">
        <v>190</v>
      </c>
      <c r="G12" s="38">
        <v>185</v>
      </c>
    </row>
    <row r="13" spans="1:7" x14ac:dyDescent="0.2">
      <c r="A13" s="85"/>
      <c r="B13" s="89"/>
      <c r="C13" s="85"/>
      <c r="D13" s="85"/>
      <c r="E13" s="85"/>
      <c r="F13" s="38">
        <v>50</v>
      </c>
      <c r="G13" s="38">
        <v>55</v>
      </c>
    </row>
    <row r="14" spans="1:7" x14ac:dyDescent="0.2">
      <c r="A14" s="85"/>
      <c r="B14" s="41" t="s">
        <v>450</v>
      </c>
      <c r="C14" s="38">
        <v>60</v>
      </c>
      <c r="D14" s="38">
        <v>65</v>
      </c>
      <c r="E14" s="38">
        <v>70</v>
      </c>
      <c r="F14" s="38">
        <v>70</v>
      </c>
      <c r="G14" s="38">
        <v>70</v>
      </c>
    </row>
    <row r="15" spans="1:7" x14ac:dyDescent="0.2">
      <c r="A15" s="85"/>
      <c r="B15" s="90" t="s">
        <v>451</v>
      </c>
      <c r="C15" s="85">
        <v>144</v>
      </c>
      <c r="D15" s="85">
        <v>156</v>
      </c>
      <c r="E15" s="85">
        <v>168</v>
      </c>
      <c r="F15" s="38">
        <v>133</v>
      </c>
      <c r="G15" s="38">
        <v>130</v>
      </c>
    </row>
    <row r="16" spans="1:7" x14ac:dyDescent="0.2">
      <c r="A16" s="85"/>
      <c r="B16" s="90"/>
      <c r="C16" s="85"/>
      <c r="D16" s="85"/>
      <c r="E16" s="85"/>
      <c r="F16" s="38">
        <v>35</v>
      </c>
      <c r="G16" s="38">
        <v>38</v>
      </c>
    </row>
    <row r="17" spans="1:7" x14ac:dyDescent="0.2">
      <c r="A17" s="85"/>
      <c r="B17" s="41" t="s">
        <v>452</v>
      </c>
      <c r="C17" s="38">
        <v>70</v>
      </c>
      <c r="D17" s="38">
        <v>70</v>
      </c>
      <c r="E17" s="38">
        <v>70</v>
      </c>
      <c r="F17" s="38">
        <v>70</v>
      </c>
      <c r="G17" s="38">
        <v>70</v>
      </c>
    </row>
    <row r="18" spans="1:7" x14ac:dyDescent="0.2">
      <c r="A18" s="85"/>
      <c r="B18" s="90" t="s">
        <v>453</v>
      </c>
      <c r="C18" s="85">
        <v>101</v>
      </c>
      <c r="D18" s="85">
        <v>109</v>
      </c>
      <c r="E18" s="85">
        <v>118</v>
      </c>
      <c r="F18" s="41">
        <v>93</v>
      </c>
      <c r="G18" s="41">
        <v>91</v>
      </c>
    </row>
    <row r="19" spans="1:7" x14ac:dyDescent="0.2">
      <c r="A19" s="85"/>
      <c r="B19" s="90"/>
      <c r="C19" s="85"/>
      <c r="D19" s="85"/>
      <c r="E19" s="85"/>
      <c r="F19" s="41">
        <v>25</v>
      </c>
      <c r="G19" s="41">
        <v>27</v>
      </c>
    </row>
    <row r="20" spans="1:7" x14ac:dyDescent="0.2">
      <c r="A20" s="91" t="s">
        <v>455</v>
      </c>
      <c r="B20" s="57" t="s">
        <v>456</v>
      </c>
      <c r="C20" s="57"/>
      <c r="D20" s="57"/>
      <c r="E20" s="57"/>
      <c r="F20" s="57"/>
      <c r="G20" s="57"/>
    </row>
    <row r="21" spans="1:7" x14ac:dyDescent="0.2">
      <c r="A21" s="92"/>
      <c r="B21" s="57" t="s">
        <v>457</v>
      </c>
      <c r="C21" s="57"/>
      <c r="D21" s="57"/>
      <c r="E21" s="57"/>
      <c r="F21" s="57"/>
      <c r="G21" s="57"/>
    </row>
    <row r="22" spans="1:7" x14ac:dyDescent="0.2">
      <c r="A22" s="93"/>
      <c r="B22" s="57" t="s">
        <v>458</v>
      </c>
      <c r="C22" s="57"/>
      <c r="D22" s="57"/>
      <c r="E22" s="57"/>
      <c r="F22" s="57"/>
      <c r="G22" s="57"/>
    </row>
    <row r="24" spans="1:7" x14ac:dyDescent="0.2">
      <c r="D24" t="s">
        <v>459</v>
      </c>
    </row>
  </sheetData>
  <mergeCells count="32">
    <mergeCell ref="B22:G22"/>
    <mergeCell ref="A20:A22"/>
    <mergeCell ref="B12:B13"/>
    <mergeCell ref="B15:B16"/>
    <mergeCell ref="C18:C19"/>
    <mergeCell ref="D18:D19"/>
    <mergeCell ref="E18:E19"/>
    <mergeCell ref="C15:C16"/>
    <mergeCell ref="D15:D16"/>
    <mergeCell ref="E15:E16"/>
    <mergeCell ref="B18:B19"/>
    <mergeCell ref="B4:B5"/>
    <mergeCell ref="B7:B8"/>
    <mergeCell ref="B10:B11"/>
    <mergeCell ref="B20:G20"/>
    <mergeCell ref="B21:G21"/>
    <mergeCell ref="A1:G1"/>
    <mergeCell ref="E10:E11"/>
    <mergeCell ref="C12:C13"/>
    <mergeCell ref="D12:D13"/>
    <mergeCell ref="E12:E13"/>
    <mergeCell ref="A12:A19"/>
    <mergeCell ref="C4:C5"/>
    <mergeCell ref="D4:D5"/>
    <mergeCell ref="E4:E5"/>
    <mergeCell ref="C7:C8"/>
    <mergeCell ref="D7:D8"/>
    <mergeCell ref="E7:E8"/>
    <mergeCell ref="C10:C11"/>
    <mergeCell ref="D10:D11"/>
    <mergeCell ref="A2:B3"/>
    <mergeCell ref="A4:A11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24"/>
  <sheetViews>
    <sheetView workbookViewId="0">
      <selection activeCell="M5" sqref="M5"/>
    </sheetView>
  </sheetViews>
  <sheetFormatPr baseColWidth="10" defaultColWidth="8.83203125" defaultRowHeight="15" x14ac:dyDescent="0.2"/>
  <cols>
    <col min="2" max="2" width="19.6640625" customWidth="1"/>
    <col min="3" max="3" width="11.6640625" customWidth="1"/>
    <col min="4" max="4" width="15.5" customWidth="1"/>
    <col min="5" max="5" width="15.1640625" customWidth="1"/>
    <col min="6" max="6" width="18" customWidth="1"/>
    <col min="7" max="7" width="15.5" customWidth="1"/>
    <col min="8" max="8" width="9.5" customWidth="1"/>
  </cols>
  <sheetData>
    <row r="1" spans="1:8" x14ac:dyDescent="0.2">
      <c r="A1" s="56" t="s">
        <v>660</v>
      </c>
      <c r="B1" s="56"/>
      <c r="C1" s="56"/>
      <c r="D1" s="56"/>
      <c r="E1" s="56"/>
      <c r="F1" s="56"/>
      <c r="G1" s="56"/>
      <c r="H1" s="56"/>
    </row>
    <row r="2" spans="1:8" ht="29.25" customHeight="1" x14ac:dyDescent="0.2">
      <c r="A2" s="71" t="s">
        <v>460</v>
      </c>
      <c r="B2" s="72"/>
      <c r="C2" s="6">
        <v>1</v>
      </c>
      <c r="D2" s="6">
        <v>2</v>
      </c>
      <c r="E2" s="6">
        <v>3</v>
      </c>
      <c r="F2" s="6">
        <v>4</v>
      </c>
      <c r="G2" s="61">
        <v>5</v>
      </c>
      <c r="H2" s="61"/>
    </row>
    <row r="3" spans="1:8" ht="29.25" customHeight="1" x14ac:dyDescent="0.2">
      <c r="A3" s="72"/>
      <c r="B3" s="72"/>
      <c r="C3" s="13">
        <v>1957</v>
      </c>
      <c r="D3" s="13">
        <v>1958</v>
      </c>
      <c r="E3" s="13">
        <v>1959</v>
      </c>
      <c r="F3" s="13">
        <v>1960</v>
      </c>
      <c r="G3" s="59">
        <v>1961</v>
      </c>
      <c r="H3" s="59"/>
    </row>
    <row r="4" spans="1:8" ht="21.75" customHeight="1" x14ac:dyDescent="0.2">
      <c r="A4" s="59" t="s">
        <v>461</v>
      </c>
      <c r="B4" s="94" t="s">
        <v>462</v>
      </c>
      <c r="C4" s="59">
        <v>240</v>
      </c>
      <c r="D4" s="59">
        <v>280</v>
      </c>
      <c r="E4" s="59">
        <v>280</v>
      </c>
      <c r="F4" s="13">
        <v>230</v>
      </c>
      <c r="G4" s="59">
        <v>221</v>
      </c>
      <c r="H4" s="59"/>
    </row>
    <row r="5" spans="1:8" ht="16.5" customHeight="1" x14ac:dyDescent="0.2">
      <c r="A5" s="59"/>
      <c r="B5" s="94"/>
      <c r="C5" s="59"/>
      <c r="D5" s="59"/>
      <c r="E5" s="59"/>
      <c r="F5" s="13">
        <v>50</v>
      </c>
      <c r="G5" s="59">
        <v>59</v>
      </c>
      <c r="H5" s="59"/>
    </row>
    <row r="6" spans="1:8" x14ac:dyDescent="0.2">
      <c r="A6" s="59"/>
      <c r="B6" s="10" t="s">
        <v>450</v>
      </c>
      <c r="C6" s="13">
        <v>60</v>
      </c>
      <c r="D6" s="13">
        <v>60</v>
      </c>
      <c r="E6" s="13">
        <v>65</v>
      </c>
      <c r="F6" s="13">
        <v>70</v>
      </c>
      <c r="G6" s="59">
        <v>70</v>
      </c>
      <c r="H6" s="59"/>
    </row>
    <row r="7" spans="1:8" x14ac:dyDescent="0.2">
      <c r="A7" s="59"/>
      <c r="B7" s="95" t="s">
        <v>451</v>
      </c>
      <c r="C7" s="59">
        <v>144</v>
      </c>
      <c r="D7" s="59">
        <v>168</v>
      </c>
      <c r="E7" s="59">
        <v>182</v>
      </c>
      <c r="F7" s="13">
        <v>161</v>
      </c>
      <c r="G7" s="59">
        <v>155</v>
      </c>
      <c r="H7" s="59"/>
    </row>
    <row r="8" spans="1:8" x14ac:dyDescent="0.2">
      <c r="A8" s="59"/>
      <c r="B8" s="95"/>
      <c r="C8" s="59"/>
      <c r="D8" s="59"/>
      <c r="E8" s="59"/>
      <c r="F8" s="13">
        <v>35</v>
      </c>
      <c r="G8" s="59">
        <v>41</v>
      </c>
      <c r="H8" s="59"/>
    </row>
    <row r="9" spans="1:8" x14ac:dyDescent="0.2">
      <c r="A9" s="59"/>
      <c r="B9" s="10" t="s">
        <v>452</v>
      </c>
      <c r="C9" s="13">
        <v>70</v>
      </c>
      <c r="D9" s="13">
        <v>70</v>
      </c>
      <c r="E9" s="13">
        <v>80</v>
      </c>
      <c r="F9" s="13">
        <v>80</v>
      </c>
      <c r="G9" s="59">
        <v>80</v>
      </c>
      <c r="H9" s="59"/>
    </row>
    <row r="10" spans="1:8" x14ac:dyDescent="0.2">
      <c r="A10" s="59"/>
      <c r="B10" s="95" t="s">
        <v>453</v>
      </c>
      <c r="C10" s="59">
        <v>101</v>
      </c>
      <c r="D10" s="59">
        <v>118</v>
      </c>
      <c r="E10" s="59">
        <v>146</v>
      </c>
      <c r="F10" s="13">
        <v>129</v>
      </c>
      <c r="G10" s="59">
        <v>124</v>
      </c>
      <c r="H10" s="59"/>
    </row>
    <row r="11" spans="1:8" x14ac:dyDescent="0.2">
      <c r="A11" s="59"/>
      <c r="B11" s="95"/>
      <c r="C11" s="59"/>
      <c r="D11" s="59"/>
      <c r="E11" s="59"/>
      <c r="F11" s="13">
        <v>28</v>
      </c>
      <c r="G11" s="59">
        <v>33</v>
      </c>
      <c r="H11" s="59"/>
    </row>
    <row r="12" spans="1:8" ht="19.5" customHeight="1" x14ac:dyDescent="0.2">
      <c r="A12" s="59" t="s">
        <v>463</v>
      </c>
      <c r="B12" s="94" t="s">
        <v>464</v>
      </c>
      <c r="C12" s="59">
        <v>200</v>
      </c>
      <c r="D12" s="59">
        <v>200</v>
      </c>
      <c r="E12" s="13">
        <v>155</v>
      </c>
      <c r="F12" s="13">
        <v>155</v>
      </c>
      <c r="G12" s="59">
        <v>155</v>
      </c>
      <c r="H12" s="59"/>
    </row>
    <row r="13" spans="1:8" x14ac:dyDescent="0.2">
      <c r="A13" s="59"/>
      <c r="B13" s="94"/>
      <c r="C13" s="59"/>
      <c r="D13" s="59"/>
      <c r="E13" s="13">
        <v>45</v>
      </c>
      <c r="F13" s="13">
        <v>45</v>
      </c>
      <c r="G13" s="13">
        <v>35</v>
      </c>
      <c r="H13" s="13">
        <v>10</v>
      </c>
    </row>
    <row r="14" spans="1:8" x14ac:dyDescent="0.2">
      <c r="A14" s="59"/>
      <c r="B14" s="10" t="s">
        <v>450</v>
      </c>
      <c r="C14" s="13">
        <v>75</v>
      </c>
      <c r="D14" s="13">
        <v>75</v>
      </c>
      <c r="E14" s="13">
        <v>75</v>
      </c>
      <c r="F14" s="13">
        <v>75</v>
      </c>
      <c r="G14" s="59">
        <v>75</v>
      </c>
      <c r="H14" s="59"/>
    </row>
    <row r="15" spans="1:8" x14ac:dyDescent="0.2">
      <c r="A15" s="59"/>
      <c r="B15" s="95" t="s">
        <v>451</v>
      </c>
      <c r="C15" s="59">
        <v>150</v>
      </c>
      <c r="D15" s="59">
        <v>150</v>
      </c>
      <c r="E15" s="13">
        <v>116</v>
      </c>
      <c r="F15" s="13">
        <v>116</v>
      </c>
      <c r="G15" s="59">
        <v>116</v>
      </c>
      <c r="H15" s="59"/>
    </row>
    <row r="16" spans="1:8" x14ac:dyDescent="0.2">
      <c r="A16" s="59"/>
      <c r="B16" s="95"/>
      <c r="C16" s="59"/>
      <c r="D16" s="59"/>
      <c r="E16" s="13">
        <v>34</v>
      </c>
      <c r="F16" s="13">
        <v>34</v>
      </c>
      <c r="G16" s="13">
        <v>26</v>
      </c>
      <c r="H16" s="13">
        <v>6</v>
      </c>
    </row>
    <row r="17" spans="1:12" x14ac:dyDescent="0.2">
      <c r="A17" s="59"/>
      <c r="B17" s="10" t="s">
        <v>465</v>
      </c>
      <c r="C17" s="13">
        <v>60</v>
      </c>
      <c r="D17" s="13">
        <v>60</v>
      </c>
      <c r="E17" s="13">
        <v>60</v>
      </c>
      <c r="F17" s="13">
        <v>60</v>
      </c>
      <c r="G17" s="59">
        <v>60</v>
      </c>
      <c r="H17" s="59"/>
    </row>
    <row r="18" spans="1:12" x14ac:dyDescent="0.2">
      <c r="A18" s="59"/>
      <c r="B18" s="95" t="s">
        <v>453</v>
      </c>
      <c r="C18" s="59">
        <v>90</v>
      </c>
      <c r="D18" s="59">
        <v>90</v>
      </c>
      <c r="E18" s="13">
        <v>70</v>
      </c>
      <c r="F18" s="13">
        <v>70</v>
      </c>
      <c r="G18" s="59">
        <v>70</v>
      </c>
      <c r="H18" s="59"/>
    </row>
    <row r="19" spans="1:12" x14ac:dyDescent="0.2">
      <c r="A19" s="59"/>
      <c r="B19" s="95"/>
      <c r="C19" s="59"/>
      <c r="D19" s="59"/>
      <c r="E19" s="13">
        <v>20</v>
      </c>
      <c r="F19" s="13">
        <v>20</v>
      </c>
      <c r="G19" s="13">
        <v>16</v>
      </c>
      <c r="H19" s="6">
        <v>4</v>
      </c>
    </row>
    <row r="20" spans="1:12" x14ac:dyDescent="0.2">
      <c r="A20" s="68" t="s">
        <v>466</v>
      </c>
      <c r="B20" s="96" t="s">
        <v>467</v>
      </c>
      <c r="C20" s="96"/>
      <c r="D20" s="96"/>
      <c r="E20" s="96"/>
      <c r="F20" s="96"/>
      <c r="G20" s="96"/>
      <c r="H20" s="96"/>
      <c r="I20" s="32"/>
      <c r="J20" s="32"/>
      <c r="K20" s="32"/>
      <c r="L20" s="32"/>
    </row>
    <row r="21" spans="1:12" x14ac:dyDescent="0.2">
      <c r="A21" s="69"/>
      <c r="B21" s="61" t="s">
        <v>468</v>
      </c>
      <c r="C21" s="61"/>
      <c r="D21" s="61"/>
      <c r="E21" s="61"/>
      <c r="F21" s="61"/>
      <c r="G21" s="61"/>
      <c r="H21" s="61"/>
    </row>
    <row r="22" spans="1:12" x14ac:dyDescent="0.2">
      <c r="A22" s="70"/>
      <c r="B22" s="61" t="s">
        <v>472</v>
      </c>
      <c r="C22" s="61"/>
      <c r="D22" s="61"/>
      <c r="E22" s="61"/>
      <c r="F22" s="61"/>
      <c r="G22" s="61"/>
      <c r="H22" s="61"/>
    </row>
    <row r="24" spans="1:12" x14ac:dyDescent="0.2">
      <c r="D24" t="s">
        <v>459</v>
      </c>
    </row>
  </sheetData>
  <mergeCells count="44">
    <mergeCell ref="B21:H21"/>
    <mergeCell ref="B22:H22"/>
    <mergeCell ref="B20:H20"/>
    <mergeCell ref="A20:A22"/>
    <mergeCell ref="A1:H1"/>
    <mergeCell ref="G3:H3"/>
    <mergeCell ref="G2:H2"/>
    <mergeCell ref="G9:H9"/>
    <mergeCell ref="D10:D11"/>
    <mergeCell ref="E10:E11"/>
    <mergeCell ref="D4:D5"/>
    <mergeCell ref="E4:E5"/>
    <mergeCell ref="B7:B8"/>
    <mergeCell ref="C7:C8"/>
    <mergeCell ref="D7:D8"/>
    <mergeCell ref="E7:E8"/>
    <mergeCell ref="B18:B19"/>
    <mergeCell ref="C18:C19"/>
    <mergeCell ref="D18:D19"/>
    <mergeCell ref="B4:B5"/>
    <mergeCell ref="C4:C5"/>
    <mergeCell ref="B10:B11"/>
    <mergeCell ref="C10:C11"/>
    <mergeCell ref="C12:C13"/>
    <mergeCell ref="D12:D13"/>
    <mergeCell ref="B15:B16"/>
    <mergeCell ref="C15:C16"/>
    <mergeCell ref="D15:D16"/>
    <mergeCell ref="A2:B3"/>
    <mergeCell ref="A4:A11"/>
    <mergeCell ref="G18:H18"/>
    <mergeCell ref="G12:H12"/>
    <mergeCell ref="G4:H4"/>
    <mergeCell ref="G5:H5"/>
    <mergeCell ref="G6:H6"/>
    <mergeCell ref="G7:H7"/>
    <mergeCell ref="G8:H8"/>
    <mergeCell ref="G10:H10"/>
    <mergeCell ref="G11:H11"/>
    <mergeCell ref="G14:H14"/>
    <mergeCell ref="G15:H15"/>
    <mergeCell ref="G17:H17"/>
    <mergeCell ref="A12:A19"/>
    <mergeCell ref="B12:B13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3"/>
  <sheetViews>
    <sheetView topLeftCell="A2" workbookViewId="0">
      <selection activeCell="G12" sqref="G12:H12"/>
    </sheetView>
  </sheetViews>
  <sheetFormatPr baseColWidth="10" defaultColWidth="8.83203125" defaultRowHeight="15" x14ac:dyDescent="0.2"/>
  <cols>
    <col min="2" max="2" width="17.6640625" customWidth="1"/>
    <col min="3" max="3" width="19" customWidth="1"/>
    <col min="4" max="4" width="15.83203125" customWidth="1"/>
    <col min="5" max="6" width="19" customWidth="1"/>
    <col min="7" max="7" width="18.6640625" customWidth="1"/>
    <col min="8" max="8" width="5.5" customWidth="1"/>
  </cols>
  <sheetData>
    <row r="1" spans="1:8" x14ac:dyDescent="0.2">
      <c r="A1" s="56" t="s">
        <v>661</v>
      </c>
      <c r="B1" s="56"/>
      <c r="C1" s="56"/>
      <c r="D1" s="56"/>
      <c r="E1" s="56"/>
      <c r="F1" s="56"/>
      <c r="G1" s="56"/>
      <c r="H1" s="56"/>
    </row>
    <row r="2" spans="1:8" ht="29.25" customHeight="1" x14ac:dyDescent="0.2">
      <c r="A2" s="71" t="s">
        <v>460</v>
      </c>
      <c r="B2" s="72"/>
      <c r="C2" s="7">
        <v>1</v>
      </c>
      <c r="D2" s="7">
        <v>2</v>
      </c>
      <c r="E2" s="7">
        <v>3</v>
      </c>
      <c r="F2" s="7">
        <v>4</v>
      </c>
      <c r="G2" s="61">
        <v>5</v>
      </c>
      <c r="H2" s="61"/>
    </row>
    <row r="3" spans="1:8" ht="29.25" customHeight="1" x14ac:dyDescent="0.2">
      <c r="A3" s="72"/>
      <c r="B3" s="72"/>
      <c r="C3" s="13">
        <v>1957</v>
      </c>
      <c r="D3" s="13">
        <v>1958</v>
      </c>
      <c r="E3" s="13">
        <v>1959</v>
      </c>
      <c r="F3" s="13">
        <v>1960</v>
      </c>
      <c r="G3" s="59">
        <v>1962</v>
      </c>
      <c r="H3" s="59"/>
    </row>
    <row r="4" spans="1:8" ht="21.75" customHeight="1" x14ac:dyDescent="0.2">
      <c r="A4" s="59" t="s">
        <v>461</v>
      </c>
      <c r="B4" s="64" t="s">
        <v>469</v>
      </c>
      <c r="C4" s="59">
        <v>420</v>
      </c>
      <c r="D4" s="59">
        <v>420</v>
      </c>
      <c r="E4" s="59">
        <v>420</v>
      </c>
      <c r="F4" s="13">
        <v>303</v>
      </c>
      <c r="G4" s="59">
        <v>303</v>
      </c>
      <c r="H4" s="59"/>
    </row>
    <row r="5" spans="1:8" ht="16.5" customHeight="1" x14ac:dyDescent="0.2">
      <c r="A5" s="59"/>
      <c r="B5" s="64"/>
      <c r="C5" s="59"/>
      <c r="D5" s="59"/>
      <c r="E5" s="59"/>
      <c r="F5" s="13">
        <v>117</v>
      </c>
      <c r="G5" s="59">
        <v>117</v>
      </c>
      <c r="H5" s="59"/>
    </row>
    <row r="6" spans="1:8" x14ac:dyDescent="0.2">
      <c r="A6" s="59"/>
      <c r="B6" s="10" t="s">
        <v>450</v>
      </c>
      <c r="C6" s="13">
        <v>70</v>
      </c>
      <c r="D6" s="13">
        <v>70</v>
      </c>
      <c r="E6" s="13">
        <v>70</v>
      </c>
      <c r="F6" s="13">
        <v>70</v>
      </c>
      <c r="G6" s="59">
        <v>70</v>
      </c>
      <c r="H6" s="59"/>
    </row>
    <row r="7" spans="1:8" x14ac:dyDescent="0.2">
      <c r="A7" s="59"/>
      <c r="B7" s="95" t="s">
        <v>451</v>
      </c>
      <c r="C7" s="59">
        <v>294</v>
      </c>
      <c r="D7" s="59">
        <v>294</v>
      </c>
      <c r="E7" s="59">
        <v>294</v>
      </c>
      <c r="F7" s="13">
        <v>212</v>
      </c>
      <c r="G7" s="59">
        <v>212</v>
      </c>
      <c r="H7" s="59"/>
    </row>
    <row r="8" spans="1:8" x14ac:dyDescent="0.2">
      <c r="A8" s="59"/>
      <c r="B8" s="95"/>
      <c r="C8" s="59"/>
      <c r="D8" s="59"/>
      <c r="E8" s="59"/>
      <c r="F8" s="13">
        <v>82</v>
      </c>
      <c r="G8" s="59">
        <v>82</v>
      </c>
      <c r="H8" s="59"/>
    </row>
    <row r="9" spans="1:8" x14ac:dyDescent="0.2">
      <c r="A9" s="59"/>
      <c r="B9" s="10" t="s">
        <v>452</v>
      </c>
      <c r="C9" s="13">
        <v>80</v>
      </c>
      <c r="D9" s="13">
        <v>80</v>
      </c>
      <c r="E9" s="13">
        <v>80</v>
      </c>
      <c r="F9" s="13">
        <v>80</v>
      </c>
      <c r="G9" s="59">
        <v>80</v>
      </c>
      <c r="H9" s="59"/>
    </row>
    <row r="10" spans="1:8" x14ac:dyDescent="0.2">
      <c r="A10" s="59"/>
      <c r="B10" s="95" t="s">
        <v>453</v>
      </c>
      <c r="C10" s="59">
        <v>235</v>
      </c>
      <c r="D10" s="59">
        <v>235</v>
      </c>
      <c r="E10" s="59">
        <v>235</v>
      </c>
      <c r="F10" s="13">
        <v>170</v>
      </c>
      <c r="G10" s="59">
        <v>170</v>
      </c>
      <c r="H10" s="59"/>
    </row>
    <row r="11" spans="1:8" x14ac:dyDescent="0.2">
      <c r="A11" s="59"/>
      <c r="B11" s="95"/>
      <c r="C11" s="59"/>
      <c r="D11" s="59"/>
      <c r="E11" s="59"/>
      <c r="F11" s="13">
        <v>66</v>
      </c>
      <c r="G11" s="59">
        <v>66</v>
      </c>
      <c r="H11" s="59"/>
    </row>
    <row r="12" spans="1:8" ht="19.5" customHeight="1" x14ac:dyDescent="0.2">
      <c r="A12" s="59" t="s">
        <v>463</v>
      </c>
      <c r="B12" s="64" t="s">
        <v>464</v>
      </c>
      <c r="C12" s="59">
        <v>400</v>
      </c>
      <c r="D12" s="59">
        <v>400</v>
      </c>
      <c r="E12" s="13">
        <v>295</v>
      </c>
      <c r="F12" s="13">
        <v>295</v>
      </c>
      <c r="G12" s="97">
        <v>296</v>
      </c>
      <c r="H12" s="97"/>
    </row>
    <row r="13" spans="1:8" x14ac:dyDescent="0.2">
      <c r="A13" s="59"/>
      <c r="B13" s="64"/>
      <c r="C13" s="59"/>
      <c r="D13" s="59"/>
      <c r="E13" s="13">
        <v>105</v>
      </c>
      <c r="F13" s="13">
        <v>105</v>
      </c>
      <c r="G13" s="13">
        <v>77</v>
      </c>
      <c r="H13" s="13">
        <v>27</v>
      </c>
    </row>
    <row r="14" spans="1:8" x14ac:dyDescent="0.2">
      <c r="A14" s="59"/>
      <c r="B14" s="10" t="s">
        <v>450</v>
      </c>
      <c r="C14" s="13">
        <v>70</v>
      </c>
      <c r="D14" s="13">
        <v>70</v>
      </c>
      <c r="E14" s="13">
        <v>70</v>
      </c>
      <c r="F14" s="13">
        <v>70</v>
      </c>
      <c r="G14" s="59">
        <v>70</v>
      </c>
      <c r="H14" s="59"/>
    </row>
    <row r="15" spans="1:8" x14ac:dyDescent="0.2">
      <c r="A15" s="59"/>
      <c r="B15" s="95" t="s">
        <v>451</v>
      </c>
      <c r="C15" s="59">
        <v>280</v>
      </c>
      <c r="D15" s="59">
        <v>280</v>
      </c>
      <c r="E15" s="13">
        <v>206</v>
      </c>
      <c r="F15" s="13">
        <v>206</v>
      </c>
      <c r="G15" s="59">
        <v>207</v>
      </c>
      <c r="H15" s="59"/>
    </row>
    <row r="16" spans="1:8" x14ac:dyDescent="0.2">
      <c r="A16" s="59"/>
      <c r="B16" s="95"/>
      <c r="C16" s="59"/>
      <c r="D16" s="59"/>
      <c r="E16" s="13">
        <v>73</v>
      </c>
      <c r="F16" s="13">
        <v>73</v>
      </c>
      <c r="G16" s="13">
        <v>54</v>
      </c>
      <c r="H16" s="13">
        <v>19</v>
      </c>
    </row>
    <row r="17" spans="1:8" x14ac:dyDescent="0.2">
      <c r="A17" s="59"/>
      <c r="B17" s="10" t="s">
        <v>465</v>
      </c>
      <c r="C17" s="13">
        <v>75</v>
      </c>
      <c r="D17" s="13">
        <v>75</v>
      </c>
      <c r="E17" s="13">
        <v>75</v>
      </c>
      <c r="F17" s="13">
        <v>75</v>
      </c>
      <c r="G17" s="59">
        <v>75</v>
      </c>
      <c r="H17" s="59"/>
    </row>
    <row r="18" spans="1:8" x14ac:dyDescent="0.2">
      <c r="A18" s="59"/>
      <c r="B18" s="95" t="s">
        <v>453</v>
      </c>
      <c r="C18" s="59">
        <v>210</v>
      </c>
      <c r="D18" s="59">
        <v>210</v>
      </c>
      <c r="E18" s="13">
        <v>155</v>
      </c>
      <c r="F18" s="13">
        <v>155</v>
      </c>
      <c r="G18" s="59">
        <v>155</v>
      </c>
      <c r="H18" s="59"/>
    </row>
    <row r="19" spans="1:8" x14ac:dyDescent="0.2">
      <c r="A19" s="59"/>
      <c r="B19" s="95"/>
      <c r="C19" s="59"/>
      <c r="D19" s="59"/>
      <c r="E19" s="13">
        <v>55</v>
      </c>
      <c r="F19" s="13">
        <v>55</v>
      </c>
      <c r="G19" s="13">
        <v>40</v>
      </c>
      <c r="H19" s="6">
        <v>20</v>
      </c>
    </row>
    <row r="20" spans="1:8" x14ac:dyDescent="0.2">
      <c r="A20" s="68" t="s">
        <v>455</v>
      </c>
      <c r="B20" s="98" t="s">
        <v>470</v>
      </c>
      <c r="C20" s="98"/>
      <c r="D20" s="98"/>
      <c r="E20" s="98"/>
      <c r="F20" s="98"/>
      <c r="G20" s="98"/>
      <c r="H20" s="98"/>
    </row>
    <row r="21" spans="1:8" x14ac:dyDescent="0.2">
      <c r="A21" s="70"/>
      <c r="B21" s="62" t="s">
        <v>471</v>
      </c>
      <c r="C21" s="62"/>
      <c r="D21" s="62"/>
      <c r="E21" s="62"/>
      <c r="F21" s="62"/>
      <c r="G21" s="62"/>
      <c r="H21" s="62"/>
    </row>
    <row r="23" spans="1:8" x14ac:dyDescent="0.2">
      <c r="D23" t="s">
        <v>459</v>
      </c>
    </row>
  </sheetData>
  <mergeCells count="43">
    <mergeCell ref="B20:H20"/>
    <mergeCell ref="B21:H21"/>
    <mergeCell ref="A20:A21"/>
    <mergeCell ref="A2:B3"/>
    <mergeCell ref="G2:H2"/>
    <mergeCell ref="G3:H3"/>
    <mergeCell ref="A4:A11"/>
    <mergeCell ref="B4:B5"/>
    <mergeCell ref="C4:C5"/>
    <mergeCell ref="D4:D5"/>
    <mergeCell ref="E4:E5"/>
    <mergeCell ref="G4:H4"/>
    <mergeCell ref="G5:H5"/>
    <mergeCell ref="G10:H10"/>
    <mergeCell ref="G11:H11"/>
    <mergeCell ref="G6:H6"/>
    <mergeCell ref="B7:B8"/>
    <mergeCell ref="C7:C8"/>
    <mergeCell ref="D7:D8"/>
    <mergeCell ref="E7:E8"/>
    <mergeCell ref="G7:H7"/>
    <mergeCell ref="G8:H8"/>
    <mergeCell ref="A1:H1"/>
    <mergeCell ref="A12:A19"/>
    <mergeCell ref="B12:B13"/>
    <mergeCell ref="C12:C13"/>
    <mergeCell ref="D12:D13"/>
    <mergeCell ref="G12:H12"/>
    <mergeCell ref="G14:H14"/>
    <mergeCell ref="B15:B16"/>
    <mergeCell ref="C15:C16"/>
    <mergeCell ref="D15:D16"/>
    <mergeCell ref="G15:H15"/>
    <mergeCell ref="G9:H9"/>
    <mergeCell ref="B10:B11"/>
    <mergeCell ref="C10:C11"/>
    <mergeCell ref="D10:D11"/>
    <mergeCell ref="E10:E11"/>
    <mergeCell ref="G17:H17"/>
    <mergeCell ref="B18:B19"/>
    <mergeCell ref="C18:C19"/>
    <mergeCell ref="D18:D19"/>
    <mergeCell ref="G18:H18"/>
  </mergeCells>
  <phoneticPr fontId="1" type="noConversion"/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23"/>
  <sheetViews>
    <sheetView workbookViewId="0">
      <selection activeCell="J23" sqref="J23"/>
    </sheetView>
  </sheetViews>
  <sheetFormatPr baseColWidth="10" defaultColWidth="8.83203125" defaultRowHeight="15" x14ac:dyDescent="0.2"/>
  <cols>
    <col min="2" max="2" width="14.33203125" customWidth="1"/>
    <col min="3" max="3" width="15.33203125" customWidth="1"/>
    <col min="4" max="4" width="15.6640625" customWidth="1"/>
    <col min="5" max="5" width="16" customWidth="1"/>
    <col min="6" max="6" width="14.5" customWidth="1"/>
    <col min="7" max="7" width="18.33203125" customWidth="1"/>
  </cols>
  <sheetData>
    <row r="1" spans="1:7" x14ac:dyDescent="0.2">
      <c r="A1" s="56" t="s">
        <v>662</v>
      </c>
      <c r="B1" s="56"/>
      <c r="C1" s="56"/>
      <c r="D1" s="56"/>
      <c r="E1" s="56"/>
      <c r="F1" s="56"/>
      <c r="G1" s="56"/>
    </row>
    <row r="2" spans="1:7" x14ac:dyDescent="0.2">
      <c r="A2" s="71" t="s">
        <v>460</v>
      </c>
      <c r="B2" s="72"/>
      <c r="C2" s="6">
        <v>1</v>
      </c>
      <c r="D2" s="6">
        <v>2</v>
      </c>
      <c r="E2" s="6">
        <v>3</v>
      </c>
      <c r="F2" s="6">
        <v>4</v>
      </c>
      <c r="G2" s="6">
        <v>5</v>
      </c>
    </row>
    <row r="3" spans="1:7" x14ac:dyDescent="0.2">
      <c r="A3" s="72"/>
      <c r="B3" s="72"/>
      <c r="C3" s="13">
        <v>1958</v>
      </c>
      <c r="D3" s="13">
        <v>1959</v>
      </c>
      <c r="E3" s="13">
        <v>1960</v>
      </c>
      <c r="F3" s="13">
        <v>1961</v>
      </c>
      <c r="G3" s="13">
        <v>1962</v>
      </c>
    </row>
    <row r="4" spans="1:7" x14ac:dyDescent="0.2">
      <c r="A4" s="59" t="s">
        <v>289</v>
      </c>
      <c r="B4" s="64" t="s">
        <v>473</v>
      </c>
      <c r="C4" s="59">
        <v>240</v>
      </c>
      <c r="D4" s="59">
        <v>240</v>
      </c>
      <c r="E4" s="59">
        <v>240</v>
      </c>
      <c r="F4" s="13">
        <v>182</v>
      </c>
      <c r="G4" s="13">
        <v>182</v>
      </c>
    </row>
    <row r="5" spans="1:7" x14ac:dyDescent="0.2">
      <c r="A5" s="59"/>
      <c r="B5" s="64"/>
      <c r="C5" s="59"/>
      <c r="D5" s="59"/>
      <c r="E5" s="59"/>
      <c r="F5" s="13">
        <v>58</v>
      </c>
      <c r="G5" s="13">
        <v>58</v>
      </c>
    </row>
    <row r="6" spans="1:7" x14ac:dyDescent="0.2">
      <c r="A6" s="59"/>
      <c r="B6" s="10" t="s">
        <v>450</v>
      </c>
      <c r="C6" s="13">
        <v>60</v>
      </c>
      <c r="D6" s="13">
        <v>60</v>
      </c>
      <c r="E6" s="13">
        <v>60</v>
      </c>
      <c r="F6" s="13">
        <v>60</v>
      </c>
      <c r="G6" s="13">
        <v>60</v>
      </c>
    </row>
    <row r="7" spans="1:7" x14ac:dyDescent="0.2">
      <c r="A7" s="59"/>
      <c r="B7" s="95" t="s">
        <v>451</v>
      </c>
      <c r="C7" s="59">
        <v>144</v>
      </c>
      <c r="D7" s="59">
        <v>144</v>
      </c>
      <c r="E7" s="59">
        <v>144</v>
      </c>
      <c r="F7" s="13">
        <v>109</v>
      </c>
      <c r="G7" s="13">
        <v>109</v>
      </c>
    </row>
    <row r="8" spans="1:7" x14ac:dyDescent="0.2">
      <c r="A8" s="59"/>
      <c r="B8" s="95"/>
      <c r="C8" s="59"/>
      <c r="D8" s="59"/>
      <c r="E8" s="59"/>
      <c r="F8" s="13">
        <v>35</v>
      </c>
      <c r="G8" s="13">
        <v>35</v>
      </c>
    </row>
    <row r="9" spans="1:7" x14ac:dyDescent="0.2">
      <c r="A9" s="59"/>
      <c r="B9" s="10" t="s">
        <v>452</v>
      </c>
      <c r="C9" s="13">
        <v>80</v>
      </c>
      <c r="D9" s="13">
        <v>80</v>
      </c>
      <c r="E9" s="13">
        <v>80</v>
      </c>
      <c r="F9" s="13">
        <v>80</v>
      </c>
      <c r="G9" s="13">
        <v>80</v>
      </c>
    </row>
    <row r="10" spans="1:7" x14ac:dyDescent="0.2">
      <c r="A10" s="59"/>
      <c r="B10" s="95" t="s">
        <v>453</v>
      </c>
      <c r="C10" s="59">
        <v>115</v>
      </c>
      <c r="D10" s="59">
        <v>115</v>
      </c>
      <c r="E10" s="59">
        <v>115</v>
      </c>
      <c r="F10" s="13">
        <v>87</v>
      </c>
      <c r="G10" s="13">
        <v>87</v>
      </c>
    </row>
    <row r="11" spans="1:7" x14ac:dyDescent="0.2">
      <c r="A11" s="59"/>
      <c r="B11" s="95"/>
      <c r="C11" s="59"/>
      <c r="D11" s="59"/>
      <c r="E11" s="59"/>
      <c r="F11" s="13">
        <v>28</v>
      </c>
      <c r="G11" s="13">
        <v>28</v>
      </c>
    </row>
    <row r="12" spans="1:7" x14ac:dyDescent="0.2">
      <c r="A12" s="59" t="s">
        <v>291</v>
      </c>
      <c r="B12" s="64" t="s">
        <v>474</v>
      </c>
      <c r="C12" s="59">
        <v>360</v>
      </c>
      <c r="D12" s="59">
        <v>360</v>
      </c>
      <c r="E12" s="59">
        <v>360</v>
      </c>
      <c r="F12" s="13">
        <v>272</v>
      </c>
      <c r="G12" s="13">
        <v>272</v>
      </c>
    </row>
    <row r="13" spans="1:7" x14ac:dyDescent="0.2">
      <c r="A13" s="59"/>
      <c r="B13" s="64"/>
      <c r="C13" s="59"/>
      <c r="D13" s="59"/>
      <c r="E13" s="59"/>
      <c r="F13" s="13">
        <v>88</v>
      </c>
      <c r="G13" s="13">
        <v>88</v>
      </c>
    </row>
    <row r="14" spans="1:7" x14ac:dyDescent="0.2">
      <c r="A14" s="59"/>
      <c r="B14" s="10" t="s">
        <v>450</v>
      </c>
      <c r="C14" s="13">
        <v>70</v>
      </c>
      <c r="D14" s="13">
        <v>70</v>
      </c>
      <c r="E14" s="13">
        <v>70</v>
      </c>
      <c r="F14" s="13">
        <v>70</v>
      </c>
      <c r="G14" s="13">
        <v>70</v>
      </c>
    </row>
    <row r="15" spans="1:7" x14ac:dyDescent="0.2">
      <c r="A15" s="59"/>
      <c r="B15" s="95" t="s">
        <v>451</v>
      </c>
      <c r="C15" s="59">
        <v>252</v>
      </c>
      <c r="D15" s="59">
        <v>252</v>
      </c>
      <c r="E15" s="59">
        <v>252</v>
      </c>
      <c r="F15" s="13">
        <v>190</v>
      </c>
      <c r="G15" s="13">
        <v>190</v>
      </c>
    </row>
    <row r="16" spans="1:7" x14ac:dyDescent="0.2">
      <c r="A16" s="59"/>
      <c r="B16" s="95"/>
      <c r="C16" s="59"/>
      <c r="D16" s="59"/>
      <c r="E16" s="59"/>
      <c r="F16" s="13">
        <v>62</v>
      </c>
      <c r="G16" s="13">
        <v>62</v>
      </c>
    </row>
    <row r="17" spans="1:7" x14ac:dyDescent="0.2">
      <c r="A17" s="59"/>
      <c r="B17" s="10" t="s">
        <v>465</v>
      </c>
      <c r="C17" s="13">
        <v>70</v>
      </c>
      <c r="D17" s="13">
        <v>70</v>
      </c>
      <c r="E17" s="13">
        <v>70</v>
      </c>
      <c r="F17" s="13">
        <v>70</v>
      </c>
      <c r="G17" s="13">
        <v>70</v>
      </c>
    </row>
    <row r="18" spans="1:7" x14ac:dyDescent="0.2">
      <c r="A18" s="59"/>
      <c r="B18" s="95" t="s">
        <v>453</v>
      </c>
      <c r="C18" s="59">
        <v>176</v>
      </c>
      <c r="D18" s="59">
        <v>176</v>
      </c>
      <c r="E18" s="59">
        <v>176</v>
      </c>
      <c r="F18" s="13">
        <v>133</v>
      </c>
      <c r="G18" s="13">
        <v>133</v>
      </c>
    </row>
    <row r="19" spans="1:7" x14ac:dyDescent="0.2">
      <c r="A19" s="59"/>
      <c r="B19" s="95"/>
      <c r="C19" s="59"/>
      <c r="D19" s="59"/>
      <c r="E19" s="59"/>
      <c r="F19" s="13">
        <v>43</v>
      </c>
      <c r="G19" s="13">
        <v>43</v>
      </c>
    </row>
    <row r="20" spans="1:7" x14ac:dyDescent="0.2">
      <c r="A20" s="68" t="s">
        <v>466</v>
      </c>
      <c r="B20" s="96" t="s">
        <v>475</v>
      </c>
      <c r="C20" s="96"/>
      <c r="D20" s="96"/>
      <c r="E20" s="96"/>
      <c r="F20" s="96"/>
      <c r="G20" s="96"/>
    </row>
    <row r="21" spans="1:7" x14ac:dyDescent="0.2">
      <c r="A21" s="70"/>
      <c r="B21" s="61" t="s">
        <v>476</v>
      </c>
      <c r="C21" s="61"/>
      <c r="D21" s="61"/>
      <c r="E21" s="61"/>
      <c r="F21" s="61"/>
      <c r="G21" s="61"/>
    </row>
    <row r="23" spans="1:7" x14ac:dyDescent="0.2">
      <c r="D23" t="s">
        <v>459</v>
      </c>
    </row>
  </sheetData>
  <mergeCells count="31">
    <mergeCell ref="B20:G20"/>
    <mergeCell ref="B21:G21"/>
    <mergeCell ref="A20:A21"/>
    <mergeCell ref="E4:E5"/>
    <mergeCell ref="A2:B3"/>
    <mergeCell ref="A4:A11"/>
    <mergeCell ref="B4:B5"/>
    <mergeCell ref="C4:C5"/>
    <mergeCell ref="D4:D5"/>
    <mergeCell ref="D10:D11"/>
    <mergeCell ref="E10:E11"/>
    <mergeCell ref="B7:B8"/>
    <mergeCell ref="C7:C8"/>
    <mergeCell ref="D7:D8"/>
    <mergeCell ref="E7:E8"/>
    <mergeCell ref="A1:G1"/>
    <mergeCell ref="B18:B19"/>
    <mergeCell ref="C18:C19"/>
    <mergeCell ref="D18:D19"/>
    <mergeCell ref="E12:E13"/>
    <mergeCell ref="E15:E16"/>
    <mergeCell ref="E18:E19"/>
    <mergeCell ref="A12:A19"/>
    <mergeCell ref="B12:B13"/>
    <mergeCell ref="C12:C13"/>
    <mergeCell ref="D12:D13"/>
    <mergeCell ref="B15:B16"/>
    <mergeCell ref="C15:C16"/>
    <mergeCell ref="D15:D16"/>
    <mergeCell ref="B10:B11"/>
    <mergeCell ref="C10:C11"/>
  </mergeCells>
  <phoneticPr fontId="1" type="noConversion"/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13"/>
  <sheetViews>
    <sheetView workbookViewId="0">
      <selection activeCell="L28" sqref="L28"/>
    </sheetView>
  </sheetViews>
  <sheetFormatPr baseColWidth="10" defaultColWidth="8.83203125" defaultRowHeight="15" x14ac:dyDescent="0.2"/>
  <cols>
    <col min="4" max="4" width="9.5" bestFit="1" customWidth="1"/>
    <col min="6" max="6" width="9.5" bestFit="1" customWidth="1"/>
    <col min="11" max="11" width="21.33203125" bestFit="1" customWidth="1"/>
    <col min="12" max="12" width="13" bestFit="1" customWidth="1"/>
  </cols>
  <sheetData>
    <row r="1" spans="1:12" x14ac:dyDescent="0.2">
      <c r="A1" s="56" t="s">
        <v>663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24" customHeight="1" x14ac:dyDescent="0.2">
      <c r="A2" s="102" t="s">
        <v>477</v>
      </c>
      <c r="B2" s="103"/>
      <c r="C2" s="55" t="s">
        <v>478</v>
      </c>
      <c r="D2" s="55"/>
      <c r="E2" s="55" t="s">
        <v>481</v>
      </c>
      <c r="F2" s="55"/>
      <c r="G2" s="55" t="s">
        <v>483</v>
      </c>
      <c r="H2" s="55"/>
      <c r="I2" s="55" t="s">
        <v>484</v>
      </c>
      <c r="J2" s="55"/>
      <c r="K2" s="55" t="s">
        <v>485</v>
      </c>
      <c r="L2" s="55" t="s">
        <v>486</v>
      </c>
    </row>
    <row r="3" spans="1:12" ht="22.5" customHeight="1" x14ac:dyDescent="0.2">
      <c r="A3" s="103"/>
      <c r="B3" s="103"/>
      <c r="C3" s="11" t="s">
        <v>479</v>
      </c>
      <c r="D3" s="11" t="s">
        <v>480</v>
      </c>
      <c r="E3" s="11" t="s">
        <v>479</v>
      </c>
      <c r="F3" s="11" t="s">
        <v>480</v>
      </c>
      <c r="G3" s="11" t="s">
        <v>479</v>
      </c>
      <c r="H3" s="11" t="s">
        <v>480</v>
      </c>
      <c r="I3" s="11" t="s">
        <v>479</v>
      </c>
      <c r="J3" s="11" t="s">
        <v>480</v>
      </c>
      <c r="K3" s="55"/>
      <c r="L3" s="55"/>
    </row>
    <row r="4" spans="1:12" x14ac:dyDescent="0.2">
      <c r="A4" s="85" t="s">
        <v>487</v>
      </c>
      <c r="B4" s="11" t="s">
        <v>488</v>
      </c>
      <c r="C4" s="11">
        <v>430000</v>
      </c>
      <c r="D4" s="11">
        <v>3700000</v>
      </c>
      <c r="E4" s="11">
        <v>960000</v>
      </c>
      <c r="F4" s="11">
        <v>7000000</v>
      </c>
      <c r="G4" s="43"/>
      <c r="H4" s="11">
        <v>48600</v>
      </c>
      <c r="I4" s="11">
        <v>1043</v>
      </c>
      <c r="J4" s="11">
        <v>25500</v>
      </c>
      <c r="K4" s="11">
        <v>46400</v>
      </c>
      <c r="L4" s="11">
        <v>4548300</v>
      </c>
    </row>
    <row r="5" spans="1:12" x14ac:dyDescent="0.2">
      <c r="A5" s="85"/>
      <c r="B5" s="11" t="s">
        <v>489</v>
      </c>
      <c r="C5" s="11">
        <v>430000</v>
      </c>
      <c r="D5" s="11">
        <v>3700000</v>
      </c>
      <c r="E5" s="11">
        <v>960000</v>
      </c>
      <c r="F5" s="11">
        <v>11200000</v>
      </c>
      <c r="G5" s="44"/>
      <c r="H5" s="11">
        <v>48600</v>
      </c>
      <c r="I5" s="11">
        <v>1043</v>
      </c>
      <c r="J5" s="11">
        <v>25500</v>
      </c>
      <c r="K5" s="11">
        <v>46400</v>
      </c>
      <c r="L5" s="11">
        <v>5598300</v>
      </c>
    </row>
    <row r="6" spans="1:12" x14ac:dyDescent="0.2">
      <c r="A6" s="85"/>
      <c r="B6" s="11" t="s">
        <v>490</v>
      </c>
      <c r="C6" s="11">
        <v>430000</v>
      </c>
      <c r="D6" s="11">
        <v>3700000</v>
      </c>
      <c r="E6" s="11">
        <v>960000</v>
      </c>
      <c r="F6" s="11">
        <v>11730000</v>
      </c>
      <c r="G6" s="44"/>
      <c r="H6" s="11">
        <v>48600</v>
      </c>
      <c r="I6" s="11">
        <v>1043</v>
      </c>
      <c r="J6" s="11">
        <v>25500</v>
      </c>
      <c r="K6" s="11">
        <v>46400</v>
      </c>
      <c r="L6" s="11">
        <v>5730800</v>
      </c>
    </row>
    <row r="7" spans="1:12" x14ac:dyDescent="0.2">
      <c r="A7" s="85"/>
      <c r="B7" s="11" t="s">
        <v>491</v>
      </c>
      <c r="C7" s="11">
        <v>1290000</v>
      </c>
      <c r="D7" s="11">
        <v>11100000</v>
      </c>
      <c r="E7" s="11">
        <v>2880000</v>
      </c>
      <c r="F7" s="11">
        <v>29930000</v>
      </c>
      <c r="G7" s="44"/>
      <c r="H7" s="11">
        <v>145800</v>
      </c>
      <c r="I7" s="11">
        <v>3129</v>
      </c>
      <c r="J7" s="11">
        <v>76500</v>
      </c>
      <c r="K7" s="11">
        <v>139200</v>
      </c>
      <c r="L7" s="11">
        <v>15877400</v>
      </c>
    </row>
    <row r="8" spans="1:12" x14ac:dyDescent="0.2">
      <c r="A8" s="85" t="s">
        <v>492</v>
      </c>
      <c r="B8" s="11" t="s">
        <v>493</v>
      </c>
      <c r="C8" s="11">
        <v>789950</v>
      </c>
      <c r="D8" s="11">
        <v>6785000</v>
      </c>
      <c r="E8" s="11">
        <v>1760000</v>
      </c>
      <c r="F8" s="11">
        <v>5000000</v>
      </c>
      <c r="G8" s="44"/>
      <c r="H8" s="11">
        <v>48600</v>
      </c>
      <c r="I8" s="11">
        <v>1044</v>
      </c>
      <c r="J8" s="11">
        <v>25500</v>
      </c>
      <c r="K8" s="11">
        <v>46193</v>
      </c>
      <c r="L8" s="11">
        <v>4248400</v>
      </c>
    </row>
    <row r="9" spans="1:12" x14ac:dyDescent="0.2">
      <c r="A9" s="85"/>
      <c r="B9" s="11" t="s">
        <v>494</v>
      </c>
      <c r="C9" s="11">
        <v>789950</v>
      </c>
      <c r="D9" s="11">
        <v>6785000</v>
      </c>
      <c r="E9" s="11">
        <v>1760000</v>
      </c>
      <c r="F9" s="11">
        <v>2250000</v>
      </c>
      <c r="G9" s="44"/>
      <c r="H9" s="11">
        <v>48600</v>
      </c>
      <c r="I9" s="11">
        <v>1044</v>
      </c>
      <c r="J9" s="11">
        <v>25500</v>
      </c>
      <c r="K9" s="11">
        <v>46193</v>
      </c>
      <c r="L9" s="11">
        <v>3560900</v>
      </c>
    </row>
    <row r="10" spans="1:12" x14ac:dyDescent="0.2">
      <c r="A10" s="85"/>
      <c r="B10" s="11" t="s">
        <v>495</v>
      </c>
      <c r="C10" s="11">
        <v>1579900</v>
      </c>
      <c r="D10" s="11">
        <v>13570000</v>
      </c>
      <c r="E10" s="11">
        <v>3520000</v>
      </c>
      <c r="F10" s="11">
        <v>7250000</v>
      </c>
      <c r="G10" s="44"/>
      <c r="H10" s="11">
        <v>97200</v>
      </c>
      <c r="I10" s="11">
        <v>2088</v>
      </c>
      <c r="J10" s="11">
        <v>51000</v>
      </c>
      <c r="K10" s="11">
        <v>92386</v>
      </c>
      <c r="L10" s="11">
        <v>7809300</v>
      </c>
    </row>
    <row r="11" spans="1:12" x14ac:dyDescent="0.2">
      <c r="A11" s="55" t="s">
        <v>496</v>
      </c>
      <c r="B11" s="55"/>
      <c r="C11" s="11">
        <v>2869900</v>
      </c>
      <c r="D11" s="11">
        <v>24670000</v>
      </c>
      <c r="E11" s="11">
        <v>6400000</v>
      </c>
      <c r="F11" s="11">
        <v>37180000</v>
      </c>
      <c r="G11" s="44"/>
      <c r="H11" s="11">
        <v>243000</v>
      </c>
      <c r="I11" s="11">
        <v>5217</v>
      </c>
      <c r="J11" s="11">
        <v>127500</v>
      </c>
      <c r="K11" s="11">
        <v>231586</v>
      </c>
      <c r="L11" s="11"/>
    </row>
    <row r="12" spans="1:12" x14ac:dyDescent="0.2">
      <c r="A12" s="55" t="s">
        <v>497</v>
      </c>
      <c r="B12" s="55"/>
      <c r="C12" s="11">
        <v>557</v>
      </c>
      <c r="D12" s="11">
        <v>7420</v>
      </c>
      <c r="E12" s="11">
        <v>7704</v>
      </c>
      <c r="F12" s="11">
        <v>7430</v>
      </c>
      <c r="G12" s="45"/>
      <c r="H12" s="11"/>
      <c r="I12" s="11">
        <v>111</v>
      </c>
      <c r="J12" s="11">
        <v>150</v>
      </c>
      <c r="K12" s="11"/>
      <c r="L12" s="11"/>
    </row>
    <row r="13" spans="1:12" x14ac:dyDescent="0.2">
      <c r="A13" s="11" t="s">
        <v>498</v>
      </c>
      <c r="B13" s="99" t="s">
        <v>499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1"/>
    </row>
  </sheetData>
  <mergeCells count="13">
    <mergeCell ref="B13:L13"/>
    <mergeCell ref="A1:L1"/>
    <mergeCell ref="A2:B3"/>
    <mergeCell ref="L2:L3"/>
    <mergeCell ref="K2:K3"/>
    <mergeCell ref="I2:J2"/>
    <mergeCell ref="G2:H2"/>
    <mergeCell ref="E2:F2"/>
    <mergeCell ref="C2:D2"/>
    <mergeCell ref="A11:B11"/>
    <mergeCell ref="A12:B12"/>
    <mergeCell ref="A8:A10"/>
    <mergeCell ref="A4:A7"/>
  </mergeCells>
  <phoneticPr fontId="1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K10"/>
  <sheetViews>
    <sheetView workbookViewId="0">
      <selection activeCell="F22" sqref="F22"/>
    </sheetView>
  </sheetViews>
  <sheetFormatPr baseColWidth="10" defaultColWidth="8.83203125" defaultRowHeight="15" x14ac:dyDescent="0.2"/>
  <cols>
    <col min="2" max="2" width="11.5" customWidth="1"/>
    <col min="3" max="3" width="12.33203125" customWidth="1"/>
    <col min="4" max="4" width="11.33203125" customWidth="1"/>
    <col min="5" max="5" width="12.6640625" customWidth="1"/>
    <col min="6" max="6" width="12.5" customWidth="1"/>
    <col min="7" max="7" width="11" customWidth="1"/>
    <col min="8" max="8" width="17.83203125" customWidth="1"/>
    <col min="9" max="9" width="17.33203125" customWidth="1"/>
    <col min="10" max="10" width="15.33203125" customWidth="1"/>
    <col min="11" max="11" width="12" customWidth="1"/>
  </cols>
  <sheetData>
    <row r="1" spans="1:11" x14ac:dyDescent="0.2">
      <c r="A1" s="56" t="s">
        <v>664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x14ac:dyDescent="0.2">
      <c r="A2" s="7" t="s">
        <v>500</v>
      </c>
      <c r="B2" s="7" t="s">
        <v>501</v>
      </c>
      <c r="C2" s="7" t="s">
        <v>502</v>
      </c>
      <c r="D2" s="7" t="s">
        <v>503</v>
      </c>
      <c r="E2" s="7" t="s">
        <v>505</v>
      </c>
      <c r="F2" s="7" t="s">
        <v>506</v>
      </c>
      <c r="G2" s="7" t="s">
        <v>507</v>
      </c>
      <c r="H2" s="7" t="s">
        <v>508</v>
      </c>
      <c r="I2" s="7" t="s">
        <v>510</v>
      </c>
      <c r="J2" s="7" t="s">
        <v>511</v>
      </c>
      <c r="K2" s="7" t="s">
        <v>466</v>
      </c>
    </row>
    <row r="3" spans="1:11" x14ac:dyDescent="0.2">
      <c r="A3" s="7" t="s">
        <v>509</v>
      </c>
      <c r="B3" s="7" t="s">
        <v>509</v>
      </c>
      <c r="C3" s="7" t="s">
        <v>512</v>
      </c>
      <c r="D3" s="7" t="s">
        <v>512</v>
      </c>
      <c r="E3" s="7" t="s">
        <v>512</v>
      </c>
      <c r="F3" s="7" t="s">
        <v>563</v>
      </c>
      <c r="G3" s="7" t="s">
        <v>512</v>
      </c>
      <c r="H3" s="7" t="s">
        <v>513</v>
      </c>
      <c r="I3" s="7" t="s">
        <v>512</v>
      </c>
      <c r="J3" s="7" t="s">
        <v>514</v>
      </c>
      <c r="K3" s="33"/>
    </row>
    <row r="4" spans="1:11" x14ac:dyDescent="0.2">
      <c r="A4" s="7" t="s">
        <v>488</v>
      </c>
      <c r="B4" s="7">
        <v>4</v>
      </c>
      <c r="C4" s="7">
        <v>573000</v>
      </c>
      <c r="D4" s="7">
        <v>190500</v>
      </c>
      <c r="E4" s="7">
        <v>763500</v>
      </c>
      <c r="F4" s="7">
        <v>15.8</v>
      </c>
      <c r="G4" s="7">
        <v>70400</v>
      </c>
      <c r="H4" s="7">
        <v>6300</v>
      </c>
      <c r="I4" s="7">
        <v>294600</v>
      </c>
      <c r="J4" s="7">
        <v>4.2</v>
      </c>
      <c r="K4" s="34"/>
    </row>
    <row r="5" spans="1:11" x14ac:dyDescent="0.2">
      <c r="A5" s="7" t="s">
        <v>515</v>
      </c>
      <c r="B5" s="7">
        <v>3.5</v>
      </c>
      <c r="C5" s="7">
        <v>573000</v>
      </c>
      <c r="D5" s="7">
        <v>159000</v>
      </c>
      <c r="E5" s="7">
        <v>732000</v>
      </c>
      <c r="F5" s="7">
        <v>15.2</v>
      </c>
      <c r="G5" s="7">
        <v>67500</v>
      </c>
      <c r="H5" s="7">
        <v>6050</v>
      </c>
      <c r="I5" s="7">
        <v>242800</v>
      </c>
      <c r="J5" s="7">
        <v>3.6</v>
      </c>
      <c r="K5" s="34"/>
    </row>
    <row r="6" spans="1:11" x14ac:dyDescent="0.2">
      <c r="A6" s="7" t="s">
        <v>516</v>
      </c>
      <c r="B6" s="7">
        <v>2</v>
      </c>
      <c r="C6" s="7">
        <v>573000</v>
      </c>
      <c r="D6" s="7">
        <v>63500</v>
      </c>
      <c r="E6" s="7">
        <v>636500</v>
      </c>
      <c r="F6" s="7">
        <v>15.2</v>
      </c>
      <c r="G6" s="7">
        <v>58700</v>
      </c>
      <c r="H6" s="7">
        <v>5260</v>
      </c>
      <c r="I6" s="7">
        <v>167600</v>
      </c>
      <c r="J6" s="7">
        <v>2.8</v>
      </c>
      <c r="K6" s="34"/>
    </row>
    <row r="7" spans="1:11" x14ac:dyDescent="0.2">
      <c r="A7" s="7" t="s">
        <v>517</v>
      </c>
      <c r="B7" s="36" t="s">
        <v>518</v>
      </c>
      <c r="C7" s="7">
        <v>367000</v>
      </c>
      <c r="D7" s="7">
        <v>40600</v>
      </c>
      <c r="E7" s="7">
        <v>407600</v>
      </c>
      <c r="F7" s="7">
        <v>8.4499999999999993</v>
      </c>
      <c r="G7" s="7">
        <v>37000</v>
      </c>
      <c r="H7" s="7">
        <v>3360</v>
      </c>
      <c r="I7" s="7">
        <v>81200</v>
      </c>
      <c r="J7" s="7">
        <v>2.2000000000000002</v>
      </c>
      <c r="K7" s="34"/>
    </row>
    <row r="8" spans="1:11" x14ac:dyDescent="0.2">
      <c r="A8" s="7" t="s">
        <v>494</v>
      </c>
      <c r="B8" s="36" t="s">
        <v>519</v>
      </c>
      <c r="C8" s="7">
        <v>367000</v>
      </c>
      <c r="D8" s="7"/>
      <c r="E8" s="7">
        <v>367000</v>
      </c>
      <c r="F8" s="7">
        <v>7.6</v>
      </c>
      <c r="G8" s="7">
        <v>33800</v>
      </c>
      <c r="H8" s="7">
        <v>3030</v>
      </c>
      <c r="I8" s="7">
        <v>40600</v>
      </c>
      <c r="J8" s="7">
        <v>1.2</v>
      </c>
      <c r="K8" s="35"/>
    </row>
    <row r="9" spans="1:11" x14ac:dyDescent="0.2">
      <c r="A9" s="68" t="s">
        <v>679</v>
      </c>
      <c r="B9" s="62" t="s">
        <v>520</v>
      </c>
      <c r="C9" s="62"/>
      <c r="D9" s="62"/>
      <c r="E9" s="62"/>
      <c r="F9" s="62"/>
      <c r="G9" s="62"/>
      <c r="H9" s="62"/>
      <c r="I9" s="62"/>
      <c r="J9" s="62"/>
      <c r="K9" s="62"/>
    </row>
    <row r="10" spans="1:11" x14ac:dyDescent="0.2">
      <c r="A10" s="70"/>
      <c r="B10" s="62" t="s">
        <v>521</v>
      </c>
      <c r="C10" s="62"/>
      <c r="D10" s="62"/>
      <c r="E10" s="62"/>
      <c r="F10" s="62"/>
      <c r="G10" s="62"/>
      <c r="H10" s="62"/>
      <c r="I10" s="62"/>
      <c r="J10" s="62"/>
      <c r="K10" s="62"/>
    </row>
  </sheetData>
  <mergeCells count="4">
    <mergeCell ref="A1:K1"/>
    <mergeCell ref="B9:K9"/>
    <mergeCell ref="B10:K10"/>
    <mergeCell ref="A9:A1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8"/>
  <sheetViews>
    <sheetView workbookViewId="0">
      <selection activeCell="L7" sqref="L7"/>
    </sheetView>
  </sheetViews>
  <sheetFormatPr baseColWidth="10" defaultColWidth="8.83203125" defaultRowHeight="15" x14ac:dyDescent="0.2"/>
  <cols>
    <col min="7" max="7" width="9.5" bestFit="1" customWidth="1"/>
    <col min="8" max="8" width="10.5" bestFit="1" customWidth="1"/>
  </cols>
  <sheetData>
    <row r="1" spans="1:9" x14ac:dyDescent="0.2">
      <c r="A1" s="56" t="s">
        <v>680</v>
      </c>
      <c r="B1" s="56"/>
      <c r="C1" s="56"/>
      <c r="D1" s="56"/>
      <c r="E1" s="56"/>
      <c r="F1" s="56"/>
      <c r="G1" s="56"/>
      <c r="H1" s="56"/>
      <c r="I1" s="56"/>
    </row>
    <row r="2" spans="1:9" s="3" customFormat="1" ht="80" x14ac:dyDescent="0.2">
      <c r="A2" s="13" t="s">
        <v>522</v>
      </c>
      <c r="B2" s="13" t="s">
        <v>523</v>
      </c>
      <c r="C2" s="13" t="s">
        <v>524</v>
      </c>
      <c r="D2" s="16" t="s">
        <v>525</v>
      </c>
      <c r="E2" s="16" t="s">
        <v>526</v>
      </c>
      <c r="F2" s="16" t="s">
        <v>527</v>
      </c>
      <c r="G2" s="16" t="s">
        <v>528</v>
      </c>
      <c r="H2" s="16" t="s">
        <v>529</v>
      </c>
      <c r="I2" s="16" t="s">
        <v>466</v>
      </c>
    </row>
    <row r="3" spans="1:9" x14ac:dyDescent="0.2">
      <c r="A3" s="11" t="s">
        <v>488</v>
      </c>
      <c r="B3" s="11">
        <v>4</v>
      </c>
      <c r="C3" s="11">
        <v>15</v>
      </c>
      <c r="D3" s="11">
        <v>1114</v>
      </c>
      <c r="E3" s="11">
        <v>6300</v>
      </c>
      <c r="F3" s="11">
        <v>4.2</v>
      </c>
      <c r="G3" s="11">
        <v>7000000</v>
      </c>
      <c r="H3" s="11">
        <v>29400000</v>
      </c>
      <c r="I3" s="33"/>
    </row>
    <row r="4" spans="1:9" x14ac:dyDescent="0.2">
      <c r="A4" s="11" t="s">
        <v>515</v>
      </c>
      <c r="B4" s="11">
        <v>3.5</v>
      </c>
      <c r="C4" s="11">
        <v>25</v>
      </c>
      <c r="D4" s="11">
        <v>1856</v>
      </c>
      <c r="E4" s="11">
        <v>6050</v>
      </c>
      <c r="F4" s="11">
        <v>3.6</v>
      </c>
      <c r="G4" s="11">
        <v>11200000</v>
      </c>
      <c r="H4" s="11">
        <v>40300000</v>
      </c>
      <c r="I4" s="34"/>
    </row>
    <row r="5" spans="1:9" x14ac:dyDescent="0.2">
      <c r="A5" s="11" t="s">
        <v>516</v>
      </c>
      <c r="B5" s="11">
        <v>2</v>
      </c>
      <c r="C5" s="11">
        <v>30</v>
      </c>
      <c r="D5" s="11">
        <v>2230</v>
      </c>
      <c r="E5" s="11">
        <v>5260</v>
      </c>
      <c r="F5" s="11">
        <v>2.8</v>
      </c>
      <c r="G5" s="11">
        <v>11730000</v>
      </c>
      <c r="H5" s="11">
        <v>32900000</v>
      </c>
      <c r="I5" s="34"/>
    </row>
    <row r="6" spans="1:9" x14ac:dyDescent="0.2">
      <c r="A6" s="11" t="s">
        <v>517</v>
      </c>
      <c r="B6" s="42" t="s">
        <v>530</v>
      </c>
      <c r="C6" s="11">
        <v>20</v>
      </c>
      <c r="D6" s="11">
        <v>1487</v>
      </c>
      <c r="E6" s="11">
        <v>3360</v>
      </c>
      <c r="F6" s="11">
        <v>2.2000000000000002</v>
      </c>
      <c r="G6" s="11">
        <v>5000000</v>
      </c>
      <c r="H6" s="11">
        <v>11000000</v>
      </c>
      <c r="I6" s="34"/>
    </row>
    <row r="7" spans="1:9" x14ac:dyDescent="0.2">
      <c r="A7" s="11" t="s">
        <v>494</v>
      </c>
      <c r="B7" s="42" t="s">
        <v>531</v>
      </c>
      <c r="C7" s="11">
        <v>10</v>
      </c>
      <c r="D7" s="11">
        <v>743</v>
      </c>
      <c r="E7" s="11">
        <v>3030</v>
      </c>
      <c r="F7" s="11">
        <v>1.2</v>
      </c>
      <c r="G7" s="11">
        <v>2250000</v>
      </c>
      <c r="H7" s="11">
        <v>2700000</v>
      </c>
      <c r="I7" s="34"/>
    </row>
    <row r="8" spans="1:9" x14ac:dyDescent="0.2">
      <c r="A8" s="11" t="s">
        <v>532</v>
      </c>
      <c r="B8" s="11"/>
      <c r="C8" s="11">
        <v>100</v>
      </c>
      <c r="D8" s="11">
        <v>7430</v>
      </c>
      <c r="E8" s="11"/>
      <c r="F8" s="11"/>
      <c r="G8" s="11">
        <v>37180000</v>
      </c>
      <c r="H8" s="11">
        <v>116300000</v>
      </c>
      <c r="I8" s="35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16"/>
  <sheetViews>
    <sheetView workbookViewId="0">
      <selection activeCell="F29" sqref="F29"/>
    </sheetView>
  </sheetViews>
  <sheetFormatPr baseColWidth="10" defaultColWidth="8.83203125" defaultRowHeight="15" x14ac:dyDescent="0.2"/>
  <cols>
    <col min="1" max="1" width="15.6640625" customWidth="1"/>
    <col min="2" max="2" width="17.1640625" bestFit="1" customWidth="1"/>
    <col min="3" max="4" width="25.5" bestFit="1" customWidth="1"/>
    <col min="5" max="5" width="17.1640625" bestFit="1" customWidth="1"/>
    <col min="6" max="6" width="43.83203125" customWidth="1"/>
  </cols>
  <sheetData>
    <row r="1" spans="1:6" x14ac:dyDescent="0.2">
      <c r="A1" s="56" t="s">
        <v>665</v>
      </c>
      <c r="B1" s="56"/>
      <c r="C1" s="56"/>
      <c r="D1" s="56"/>
      <c r="E1" s="56"/>
      <c r="F1" s="56"/>
    </row>
    <row r="2" spans="1:6" x14ac:dyDescent="0.2">
      <c r="A2" s="73" t="s">
        <v>543</v>
      </c>
      <c r="B2" s="74"/>
      <c r="C2" s="74"/>
      <c r="D2" s="74"/>
      <c r="E2" s="74"/>
      <c r="F2" s="75"/>
    </row>
    <row r="3" spans="1:6" x14ac:dyDescent="0.2">
      <c r="A3" s="7" t="s">
        <v>533</v>
      </c>
      <c r="B3" s="7" t="s">
        <v>534</v>
      </c>
      <c r="C3" s="7" t="s">
        <v>535</v>
      </c>
      <c r="D3" s="7" t="s">
        <v>536</v>
      </c>
      <c r="E3" s="7" t="s">
        <v>537</v>
      </c>
      <c r="F3" s="7" t="s">
        <v>455</v>
      </c>
    </row>
    <row r="4" spans="1:6" x14ac:dyDescent="0.2">
      <c r="A4" s="7" t="s">
        <v>538</v>
      </c>
      <c r="B4" s="7">
        <v>422</v>
      </c>
      <c r="C4" s="7">
        <v>38000</v>
      </c>
      <c r="D4" s="7">
        <v>3700</v>
      </c>
      <c r="E4" s="7">
        <v>1560000</v>
      </c>
      <c r="F4" s="7" t="s">
        <v>544</v>
      </c>
    </row>
    <row r="5" spans="1:6" x14ac:dyDescent="0.2">
      <c r="A5" s="7" t="s">
        <v>539</v>
      </c>
      <c r="B5" s="7">
        <v>700</v>
      </c>
      <c r="C5" s="7">
        <v>47000</v>
      </c>
      <c r="D5" s="7">
        <v>5920</v>
      </c>
      <c r="E5" s="7">
        <v>4150000</v>
      </c>
      <c r="F5" s="7" t="s">
        <v>545</v>
      </c>
    </row>
    <row r="6" spans="1:6" x14ac:dyDescent="0.2">
      <c r="A6" s="7" t="s">
        <v>540</v>
      </c>
      <c r="B6" s="7">
        <v>562</v>
      </c>
      <c r="C6" s="7">
        <v>49300</v>
      </c>
      <c r="D6" s="7">
        <v>11750</v>
      </c>
      <c r="E6" s="7">
        <v>6610000</v>
      </c>
      <c r="F6" s="33"/>
    </row>
    <row r="7" spans="1:6" x14ac:dyDescent="0.2">
      <c r="A7" s="7" t="s">
        <v>541</v>
      </c>
      <c r="B7" s="7">
        <v>600</v>
      </c>
      <c r="C7" s="7">
        <v>58200</v>
      </c>
      <c r="D7" s="7">
        <v>16000</v>
      </c>
      <c r="E7" s="7">
        <v>9630000</v>
      </c>
      <c r="F7" s="34"/>
    </row>
    <row r="8" spans="1:6" x14ac:dyDescent="0.2">
      <c r="A8" s="7" t="s">
        <v>542</v>
      </c>
      <c r="B8" s="7">
        <v>136</v>
      </c>
      <c r="C8" s="7">
        <v>60600</v>
      </c>
      <c r="D8" s="7">
        <v>20000</v>
      </c>
      <c r="E8" s="7">
        <v>2720000</v>
      </c>
      <c r="F8" s="34"/>
    </row>
    <row r="9" spans="1:6" x14ac:dyDescent="0.2">
      <c r="A9" s="7" t="s">
        <v>532</v>
      </c>
      <c r="B9" s="7">
        <v>2420</v>
      </c>
      <c r="C9" s="7"/>
      <c r="D9" s="7"/>
      <c r="E9" s="7">
        <v>24670000</v>
      </c>
      <c r="F9" s="35"/>
    </row>
    <row r="10" spans="1:6" x14ac:dyDescent="0.2">
      <c r="A10" s="73" t="s">
        <v>546</v>
      </c>
      <c r="B10" s="74"/>
      <c r="C10" s="74"/>
      <c r="D10" s="74"/>
      <c r="E10" s="74"/>
      <c r="F10" s="75"/>
    </row>
    <row r="11" spans="1:6" x14ac:dyDescent="0.2">
      <c r="A11" s="7" t="s">
        <v>551</v>
      </c>
      <c r="B11" s="7" t="s">
        <v>497</v>
      </c>
      <c r="C11" s="7" t="s">
        <v>535</v>
      </c>
      <c r="D11" s="7" t="s">
        <v>536</v>
      </c>
      <c r="E11" s="7" t="s">
        <v>537</v>
      </c>
      <c r="F11" s="7" t="s">
        <v>455</v>
      </c>
    </row>
    <row r="12" spans="1:6" x14ac:dyDescent="0.2">
      <c r="A12" s="7" t="s">
        <v>547</v>
      </c>
      <c r="B12" s="7">
        <v>265.48</v>
      </c>
      <c r="C12" s="7">
        <v>11450</v>
      </c>
      <c r="D12" s="7">
        <v>2060</v>
      </c>
      <c r="E12" s="7">
        <v>547000</v>
      </c>
      <c r="F12" s="7" t="s">
        <v>552</v>
      </c>
    </row>
    <row r="13" spans="1:6" x14ac:dyDescent="0.2">
      <c r="A13" s="7" t="s">
        <v>548</v>
      </c>
      <c r="B13" s="7">
        <v>206.18</v>
      </c>
      <c r="C13" s="7">
        <v>27000</v>
      </c>
      <c r="D13" s="7">
        <v>5950</v>
      </c>
      <c r="E13" s="7">
        <v>1250000</v>
      </c>
      <c r="F13" s="33"/>
    </row>
    <row r="14" spans="1:6" x14ac:dyDescent="0.2">
      <c r="A14" s="7" t="s">
        <v>549</v>
      </c>
      <c r="B14" s="7">
        <v>3.74</v>
      </c>
      <c r="C14" s="7">
        <v>40000</v>
      </c>
      <c r="D14" s="7">
        <v>11400</v>
      </c>
      <c r="E14" s="7">
        <v>42700</v>
      </c>
      <c r="F14" s="34"/>
    </row>
    <row r="15" spans="1:6" x14ac:dyDescent="0.2">
      <c r="A15" s="7" t="s">
        <v>550</v>
      </c>
      <c r="B15" s="7">
        <v>81.599999999999994</v>
      </c>
      <c r="C15" s="7">
        <v>37000</v>
      </c>
      <c r="D15" s="7">
        <v>12600</v>
      </c>
      <c r="E15" s="7">
        <v>1030000</v>
      </c>
      <c r="F15" s="34"/>
    </row>
    <row r="16" spans="1:6" x14ac:dyDescent="0.2">
      <c r="A16" s="7" t="s">
        <v>532</v>
      </c>
      <c r="B16" s="7">
        <v>557</v>
      </c>
      <c r="C16" s="7"/>
      <c r="D16" s="7"/>
      <c r="E16" s="11">
        <v>2869700</v>
      </c>
      <c r="F16" s="35"/>
    </row>
  </sheetData>
  <mergeCells count="3">
    <mergeCell ref="A1:F1"/>
    <mergeCell ref="A10:F10"/>
    <mergeCell ref="A2:F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workbookViewId="0">
      <selection activeCell="E22" sqref="E22"/>
    </sheetView>
  </sheetViews>
  <sheetFormatPr baseColWidth="10" defaultColWidth="8.83203125" defaultRowHeight="15" x14ac:dyDescent="0.2"/>
  <cols>
    <col min="2" max="2" width="12.83203125" customWidth="1"/>
    <col min="3" max="3" width="17.5" customWidth="1"/>
    <col min="13" max="13" width="12" customWidth="1"/>
    <col min="14" max="14" width="23.83203125" customWidth="1"/>
  </cols>
  <sheetData>
    <row r="1" spans="1:14" x14ac:dyDescent="0.2">
      <c r="A1" s="56" t="s">
        <v>645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s="1" customFormat="1" x14ac:dyDescent="0.2">
      <c r="A2" s="59" t="s">
        <v>20</v>
      </c>
      <c r="B2" s="59" t="s">
        <v>21</v>
      </c>
      <c r="C2" s="59" t="s">
        <v>22</v>
      </c>
      <c r="D2" s="59" t="s">
        <v>23</v>
      </c>
      <c r="E2" s="59"/>
      <c r="F2" s="59" t="s">
        <v>26</v>
      </c>
      <c r="G2" s="59"/>
      <c r="H2" s="59"/>
      <c r="I2" s="59"/>
      <c r="J2" s="59"/>
      <c r="K2" s="59"/>
      <c r="L2" s="59"/>
      <c r="M2" s="59"/>
      <c r="N2" s="59"/>
    </row>
    <row r="3" spans="1:14" s="1" customFormat="1" x14ac:dyDescent="0.2">
      <c r="A3" s="59"/>
      <c r="B3" s="59"/>
      <c r="C3" s="59"/>
      <c r="D3" s="59" t="s">
        <v>24</v>
      </c>
      <c r="E3" s="59" t="s">
        <v>25</v>
      </c>
      <c r="F3" s="59" t="s">
        <v>27</v>
      </c>
      <c r="G3" s="59"/>
      <c r="H3" s="59"/>
      <c r="I3" s="59" t="s">
        <v>30</v>
      </c>
      <c r="J3" s="59"/>
      <c r="K3" s="59"/>
      <c r="L3" s="59" t="s">
        <v>31</v>
      </c>
      <c r="M3" s="59"/>
      <c r="N3" s="59"/>
    </row>
    <row r="4" spans="1:14" s="1" customFormat="1" x14ac:dyDescent="0.2">
      <c r="A4" s="59"/>
      <c r="B4" s="59"/>
      <c r="C4" s="59"/>
      <c r="D4" s="59"/>
      <c r="E4" s="59"/>
      <c r="F4" s="10" t="s">
        <v>28</v>
      </c>
      <c r="G4" s="10" t="s">
        <v>25</v>
      </c>
      <c r="H4" s="10" t="s">
        <v>29</v>
      </c>
      <c r="I4" s="10" t="s">
        <v>24</v>
      </c>
      <c r="J4" s="10" t="s">
        <v>25</v>
      </c>
      <c r="K4" s="10" t="s">
        <v>29</v>
      </c>
      <c r="L4" s="10" t="s">
        <v>24</v>
      </c>
      <c r="M4" s="10" t="s">
        <v>25</v>
      </c>
      <c r="N4" s="10" t="s">
        <v>29</v>
      </c>
    </row>
    <row r="5" spans="1:14" x14ac:dyDescent="0.2">
      <c r="A5" s="7">
        <v>1954</v>
      </c>
      <c r="B5" s="11">
        <v>64097</v>
      </c>
      <c r="C5" s="11">
        <v>52</v>
      </c>
      <c r="D5" s="11">
        <v>10059</v>
      </c>
      <c r="E5" s="11">
        <v>33664</v>
      </c>
      <c r="F5" s="11">
        <v>4</v>
      </c>
      <c r="G5" s="11">
        <v>89</v>
      </c>
      <c r="H5" s="11">
        <v>0.22</v>
      </c>
      <c r="I5" s="11">
        <v>1643</v>
      </c>
      <c r="J5" s="11">
        <v>7696</v>
      </c>
      <c r="K5" s="11">
        <v>22.9</v>
      </c>
      <c r="L5" s="11">
        <v>8413</v>
      </c>
      <c r="M5" s="11">
        <v>25879</v>
      </c>
      <c r="N5" s="11">
        <v>77</v>
      </c>
    </row>
    <row r="6" spans="1:14" x14ac:dyDescent="0.2">
      <c r="A6" s="7">
        <v>1955</v>
      </c>
      <c r="B6" s="11">
        <v>64097</v>
      </c>
      <c r="C6" s="11">
        <v>54</v>
      </c>
      <c r="D6" s="11">
        <v>11925</v>
      </c>
      <c r="E6" s="11">
        <v>35682</v>
      </c>
      <c r="F6" s="11">
        <v>201</v>
      </c>
      <c r="G6" s="11">
        <v>402</v>
      </c>
      <c r="H6" s="11">
        <v>1.1000000000000001</v>
      </c>
      <c r="I6" s="11">
        <v>3980</v>
      </c>
      <c r="J6" s="11">
        <v>15919</v>
      </c>
      <c r="K6" s="11">
        <v>44.5</v>
      </c>
      <c r="L6" s="11">
        <v>7744</v>
      </c>
      <c r="M6" s="11">
        <v>19361</v>
      </c>
      <c r="N6" s="11">
        <v>54.3</v>
      </c>
    </row>
    <row r="7" spans="1:14" x14ac:dyDescent="0.2">
      <c r="A7" s="7">
        <v>1956</v>
      </c>
      <c r="B7" s="11">
        <v>64097</v>
      </c>
      <c r="C7" s="11">
        <v>58</v>
      </c>
      <c r="D7" s="11">
        <v>10238</v>
      </c>
      <c r="E7" s="11">
        <v>37176</v>
      </c>
      <c r="F7" s="11">
        <v>218</v>
      </c>
      <c r="G7" s="11">
        <v>435</v>
      </c>
      <c r="H7" s="11">
        <v>1.1499999999999999</v>
      </c>
      <c r="I7" s="11">
        <v>4465</v>
      </c>
      <c r="J7" s="11">
        <v>20085</v>
      </c>
      <c r="K7" s="11">
        <v>54.5</v>
      </c>
      <c r="L7" s="11">
        <v>5555</v>
      </c>
      <c r="M7" s="11">
        <v>16656</v>
      </c>
      <c r="N7" s="11">
        <v>45</v>
      </c>
    </row>
    <row r="8" spans="1:14" x14ac:dyDescent="0.2">
      <c r="A8" s="7">
        <v>1957</v>
      </c>
      <c r="B8" s="11">
        <v>64097</v>
      </c>
      <c r="C8" s="11">
        <v>70.5</v>
      </c>
      <c r="D8" s="11">
        <v>9554</v>
      </c>
      <c r="E8" s="11">
        <v>44868</v>
      </c>
      <c r="F8" s="11">
        <v>248</v>
      </c>
      <c r="G8" s="11">
        <v>619</v>
      </c>
      <c r="H8" s="11">
        <v>1.4</v>
      </c>
      <c r="I8" s="11">
        <v>3513</v>
      </c>
      <c r="J8" s="11">
        <v>21078</v>
      </c>
      <c r="K8" s="11">
        <v>47</v>
      </c>
      <c r="L8" s="11">
        <v>5793</v>
      </c>
      <c r="M8" s="11">
        <v>23171</v>
      </c>
      <c r="N8" s="11">
        <v>51.3</v>
      </c>
    </row>
    <row r="9" spans="1:14" x14ac:dyDescent="0.2">
      <c r="A9" s="7">
        <v>1958</v>
      </c>
      <c r="B9" s="11">
        <v>64097</v>
      </c>
      <c r="C9" s="11">
        <v>86</v>
      </c>
      <c r="D9" s="11">
        <v>11946</v>
      </c>
      <c r="E9" s="11">
        <v>55123</v>
      </c>
      <c r="F9" s="11">
        <v>284</v>
      </c>
      <c r="G9" s="11">
        <v>767</v>
      </c>
      <c r="H9" s="11">
        <v>1.4</v>
      </c>
      <c r="I9" s="11">
        <v>3859</v>
      </c>
      <c r="J9" s="11">
        <v>23152</v>
      </c>
      <c r="K9" s="11">
        <v>42</v>
      </c>
      <c r="L9" s="11">
        <v>7801</v>
      </c>
      <c r="M9" s="11">
        <v>31204</v>
      </c>
      <c r="N9" s="11">
        <v>56.7</v>
      </c>
    </row>
    <row r="10" spans="1:14" x14ac:dyDescent="0.2">
      <c r="A10" s="7">
        <v>1959</v>
      </c>
      <c r="B10" s="11">
        <v>64097</v>
      </c>
      <c r="C10" s="11">
        <v>93</v>
      </c>
      <c r="D10" s="11">
        <v>11167</v>
      </c>
      <c r="E10" s="11">
        <v>63668</v>
      </c>
      <c r="F10" s="11">
        <v>349</v>
      </c>
      <c r="G10" s="11">
        <v>1019</v>
      </c>
      <c r="H10" s="11">
        <v>1.6</v>
      </c>
      <c r="I10" s="11">
        <v>4274</v>
      </c>
      <c r="J10" s="11">
        <v>29919</v>
      </c>
      <c r="K10" s="11">
        <v>47</v>
      </c>
      <c r="L10" s="11">
        <v>6544</v>
      </c>
      <c r="M10" s="11">
        <v>32730</v>
      </c>
      <c r="N10" s="11">
        <v>51.3</v>
      </c>
    </row>
    <row r="11" spans="1:14" x14ac:dyDescent="0.2">
      <c r="A11" s="7" t="s">
        <v>16</v>
      </c>
      <c r="B11" s="57" t="s">
        <v>35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1:14" x14ac:dyDescent="0.2">
      <c r="A12" s="7"/>
      <c r="B12" s="57" t="s">
        <v>36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</sheetData>
  <mergeCells count="13">
    <mergeCell ref="B11:N11"/>
    <mergeCell ref="B12:N12"/>
    <mergeCell ref="A1:N1"/>
    <mergeCell ref="A2:A4"/>
    <mergeCell ref="B2:B4"/>
    <mergeCell ref="C2:C4"/>
    <mergeCell ref="D2:E2"/>
    <mergeCell ref="F2:N2"/>
    <mergeCell ref="D3:D4"/>
    <mergeCell ref="E3:E4"/>
    <mergeCell ref="F3:H3"/>
    <mergeCell ref="I3:K3"/>
    <mergeCell ref="L3:N3"/>
  </mergeCells>
  <phoneticPr fontId="1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9"/>
  <sheetViews>
    <sheetView workbookViewId="0">
      <selection activeCell="G29" sqref="G29"/>
    </sheetView>
  </sheetViews>
  <sheetFormatPr baseColWidth="10" defaultColWidth="9" defaultRowHeight="15" x14ac:dyDescent="0.2"/>
  <cols>
    <col min="1" max="1" width="6.6640625" style="1" bestFit="1" customWidth="1"/>
    <col min="2" max="2" width="8.5" style="1" bestFit="1" customWidth="1"/>
    <col min="3" max="3" width="14" style="1" bestFit="1" customWidth="1"/>
    <col min="4" max="4" width="12.1640625" style="1" bestFit="1" customWidth="1"/>
    <col min="5" max="9" width="25.33203125" style="1" bestFit="1" customWidth="1"/>
    <col min="10" max="10" width="17.83203125" style="1" bestFit="1" customWidth="1"/>
    <col min="11" max="16384" width="9" style="1"/>
  </cols>
  <sheetData>
    <row r="1" spans="1:10" x14ac:dyDescent="0.2">
      <c r="A1" s="60" t="s">
        <v>666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x14ac:dyDescent="0.2">
      <c r="A2" s="59" t="s">
        <v>553</v>
      </c>
      <c r="B2" s="59" t="s">
        <v>554</v>
      </c>
      <c r="C2" s="59" t="s">
        <v>555</v>
      </c>
      <c r="D2" s="59"/>
      <c r="E2" s="59" t="s">
        <v>558</v>
      </c>
      <c r="F2" s="59" t="s">
        <v>566</v>
      </c>
      <c r="G2" s="59" t="s">
        <v>565</v>
      </c>
      <c r="H2" s="59" t="s">
        <v>564</v>
      </c>
      <c r="I2" s="59" t="s">
        <v>559</v>
      </c>
      <c r="J2" s="59" t="s">
        <v>560</v>
      </c>
    </row>
    <row r="3" spans="1:10" x14ac:dyDescent="0.2">
      <c r="A3" s="59"/>
      <c r="B3" s="59"/>
      <c r="C3" s="10" t="s">
        <v>556</v>
      </c>
      <c r="D3" s="10" t="s">
        <v>557</v>
      </c>
      <c r="E3" s="59"/>
      <c r="F3" s="59"/>
      <c r="G3" s="59"/>
      <c r="H3" s="59"/>
      <c r="I3" s="59"/>
      <c r="J3" s="59"/>
    </row>
    <row r="4" spans="1:10" x14ac:dyDescent="0.2">
      <c r="A4" s="59" t="s">
        <v>479</v>
      </c>
      <c r="B4" s="10" t="s">
        <v>482</v>
      </c>
      <c r="C4" s="10">
        <v>63.4</v>
      </c>
      <c r="D4" s="10">
        <v>85</v>
      </c>
      <c r="E4" s="10">
        <v>14200</v>
      </c>
      <c r="F4" s="10">
        <v>225</v>
      </c>
      <c r="G4" s="10">
        <v>292</v>
      </c>
      <c r="H4" s="37" t="s">
        <v>562</v>
      </c>
      <c r="I4" s="10"/>
      <c r="J4" s="10"/>
    </row>
    <row r="5" spans="1:10" x14ac:dyDescent="0.2">
      <c r="A5" s="59"/>
      <c r="B5" s="10" t="s">
        <v>561</v>
      </c>
      <c r="C5" s="10">
        <v>400</v>
      </c>
      <c r="D5" s="10">
        <v>450</v>
      </c>
      <c r="E5" s="10">
        <v>21000</v>
      </c>
      <c r="F5" s="10">
        <v>53</v>
      </c>
      <c r="G5" s="10">
        <v>6</v>
      </c>
      <c r="H5" s="10">
        <v>47</v>
      </c>
      <c r="I5" s="10">
        <v>21200</v>
      </c>
      <c r="J5" s="12">
        <v>4700</v>
      </c>
    </row>
    <row r="6" spans="1:10" x14ac:dyDescent="0.2">
      <c r="A6" s="59" t="s">
        <v>480</v>
      </c>
      <c r="B6" s="10" t="s">
        <v>482</v>
      </c>
      <c r="C6" s="10">
        <v>19.7</v>
      </c>
      <c r="D6" s="10">
        <v>25.6</v>
      </c>
      <c r="E6" s="10">
        <v>36400</v>
      </c>
      <c r="F6" s="10">
        <v>1850</v>
      </c>
      <c r="G6" s="10">
        <v>230</v>
      </c>
      <c r="H6" s="10">
        <v>1620</v>
      </c>
      <c r="I6" s="10">
        <v>41600</v>
      </c>
      <c r="J6" s="10">
        <v>64800</v>
      </c>
    </row>
    <row r="7" spans="1:10" x14ac:dyDescent="0.2">
      <c r="A7" s="59"/>
      <c r="B7" s="10" t="s">
        <v>561</v>
      </c>
      <c r="C7" s="10">
        <v>55</v>
      </c>
      <c r="D7" s="10">
        <v>60</v>
      </c>
      <c r="E7" s="10">
        <v>50000</v>
      </c>
      <c r="F7" s="10">
        <v>910</v>
      </c>
      <c r="G7" s="10">
        <v>60</v>
      </c>
      <c r="H7" s="10">
        <v>850</v>
      </c>
      <c r="I7" s="10">
        <v>51000</v>
      </c>
      <c r="J7" s="10">
        <v>17000</v>
      </c>
    </row>
    <row r="8" spans="1:10" x14ac:dyDescent="0.2">
      <c r="A8" s="68" t="s">
        <v>567</v>
      </c>
      <c r="B8" s="58" t="s">
        <v>568</v>
      </c>
      <c r="C8" s="58"/>
      <c r="D8" s="58"/>
      <c r="E8" s="58"/>
      <c r="F8" s="58"/>
      <c r="G8" s="58"/>
      <c r="H8" s="58"/>
      <c r="I8" s="58"/>
      <c r="J8" s="58"/>
    </row>
    <row r="9" spans="1:10" x14ac:dyDescent="0.2">
      <c r="A9" s="70"/>
      <c r="B9" s="58" t="s">
        <v>569</v>
      </c>
      <c r="C9" s="58"/>
      <c r="D9" s="58"/>
      <c r="E9" s="58"/>
      <c r="F9" s="58"/>
      <c r="G9" s="58"/>
      <c r="H9" s="58"/>
      <c r="I9" s="58"/>
      <c r="J9" s="58"/>
    </row>
  </sheetData>
  <mergeCells count="15">
    <mergeCell ref="B8:J8"/>
    <mergeCell ref="B9:J9"/>
    <mergeCell ref="A8:A9"/>
    <mergeCell ref="A1:J1"/>
    <mergeCell ref="A2:A3"/>
    <mergeCell ref="B2:B3"/>
    <mergeCell ref="C2:D2"/>
    <mergeCell ref="A6:A7"/>
    <mergeCell ref="A4:A5"/>
    <mergeCell ref="J2:J3"/>
    <mergeCell ref="I2:I3"/>
    <mergeCell ref="H2:H3"/>
    <mergeCell ref="G2:G3"/>
    <mergeCell ref="F2:F3"/>
    <mergeCell ref="E2:E3"/>
  </mergeCells>
  <phoneticPr fontId="1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F4"/>
  <sheetViews>
    <sheetView workbookViewId="0">
      <selection activeCell="H19" sqref="H19"/>
    </sheetView>
  </sheetViews>
  <sheetFormatPr baseColWidth="10" defaultColWidth="8.83203125" defaultRowHeight="15" x14ac:dyDescent="0.2"/>
  <cols>
    <col min="1" max="1" width="7.1640625" bestFit="1" customWidth="1"/>
    <col min="2" max="2" width="19.1640625" bestFit="1" customWidth="1"/>
    <col min="3" max="3" width="17.1640625" bestFit="1" customWidth="1"/>
    <col min="4" max="4" width="13" bestFit="1" customWidth="1"/>
    <col min="5" max="5" width="19.1640625" bestFit="1" customWidth="1"/>
    <col min="6" max="6" width="26.33203125" bestFit="1" customWidth="1"/>
  </cols>
  <sheetData>
    <row r="1" spans="1:6" x14ac:dyDescent="0.2">
      <c r="A1" s="56" t="s">
        <v>667</v>
      </c>
      <c r="B1" s="56"/>
      <c r="C1" s="56"/>
      <c r="D1" s="56"/>
      <c r="E1" s="56"/>
      <c r="F1" s="56"/>
    </row>
    <row r="2" spans="1:6" x14ac:dyDescent="0.2">
      <c r="A2" s="7" t="s">
        <v>553</v>
      </c>
      <c r="B2" s="7" t="s">
        <v>570</v>
      </c>
      <c r="C2" s="7" t="s">
        <v>571</v>
      </c>
      <c r="D2" s="7" t="s">
        <v>572</v>
      </c>
      <c r="E2" s="7" t="s">
        <v>573</v>
      </c>
      <c r="F2" s="7" t="s">
        <v>455</v>
      </c>
    </row>
    <row r="3" spans="1:6" x14ac:dyDescent="0.2">
      <c r="A3" s="7" t="s">
        <v>479</v>
      </c>
      <c r="B3" s="7"/>
      <c r="C3" s="7">
        <v>5217</v>
      </c>
      <c r="D3" s="7"/>
      <c r="E3" s="7">
        <v>521700</v>
      </c>
      <c r="F3" s="7" t="s">
        <v>574</v>
      </c>
    </row>
    <row r="4" spans="1:6" x14ac:dyDescent="0.2">
      <c r="A4" s="7" t="s">
        <v>480</v>
      </c>
      <c r="B4" s="7">
        <v>243000</v>
      </c>
      <c r="C4" s="7">
        <v>127500</v>
      </c>
      <c r="D4" s="7">
        <v>9720000</v>
      </c>
      <c r="E4" s="7">
        <v>2550000</v>
      </c>
      <c r="F4" s="7" t="s">
        <v>575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E10"/>
  <sheetViews>
    <sheetView workbookViewId="0">
      <selection activeCell="D29" sqref="D29"/>
    </sheetView>
  </sheetViews>
  <sheetFormatPr baseColWidth="10" defaultColWidth="8.83203125" defaultRowHeight="15" x14ac:dyDescent="0.2"/>
  <cols>
    <col min="1" max="1" width="15.1640625" bestFit="1" customWidth="1"/>
    <col min="2" max="2" width="35.83203125" bestFit="1" customWidth="1"/>
    <col min="4" max="4" width="26.5" customWidth="1"/>
    <col min="5" max="5" width="12.83203125" customWidth="1"/>
  </cols>
  <sheetData>
    <row r="1" spans="1:5" x14ac:dyDescent="0.2">
      <c r="A1" s="56" t="s">
        <v>668</v>
      </c>
      <c r="B1" s="56"/>
      <c r="C1" s="56"/>
      <c r="D1" s="56"/>
    </row>
    <row r="2" spans="1:5" x14ac:dyDescent="0.2">
      <c r="A2" s="8" t="s">
        <v>576</v>
      </c>
      <c r="B2" s="7" t="s">
        <v>577</v>
      </c>
      <c r="C2" s="6" t="s">
        <v>578</v>
      </c>
      <c r="D2" s="82" t="s">
        <v>455</v>
      </c>
      <c r="E2" s="84"/>
    </row>
    <row r="3" spans="1:5" ht="15.75" customHeight="1" x14ac:dyDescent="0.2">
      <c r="A3" s="8" t="s">
        <v>579</v>
      </c>
      <c r="B3" s="7" t="s">
        <v>583</v>
      </c>
      <c r="C3" s="6">
        <v>1</v>
      </c>
      <c r="D3" s="82" t="s">
        <v>590</v>
      </c>
      <c r="E3" s="84"/>
    </row>
    <row r="4" spans="1:5" ht="15.75" customHeight="1" x14ac:dyDescent="0.2">
      <c r="A4" s="8" t="s">
        <v>580</v>
      </c>
      <c r="B4" s="7" t="s">
        <v>584</v>
      </c>
      <c r="C4" s="6">
        <v>5</v>
      </c>
      <c r="D4" s="82" t="s">
        <v>591</v>
      </c>
      <c r="E4" s="84"/>
    </row>
    <row r="5" spans="1:5" ht="15.75" customHeight="1" x14ac:dyDescent="0.2">
      <c r="A5" s="104" t="s">
        <v>581</v>
      </c>
      <c r="B5" s="9" t="s">
        <v>585</v>
      </c>
      <c r="C5" s="68">
        <v>12</v>
      </c>
      <c r="D5" s="107" t="s">
        <v>681</v>
      </c>
      <c r="E5" s="108"/>
    </row>
    <row r="6" spans="1:5" ht="15.75" customHeight="1" x14ac:dyDescent="0.2">
      <c r="A6" s="105"/>
      <c r="B6" s="7" t="s">
        <v>586</v>
      </c>
      <c r="C6" s="69"/>
      <c r="D6" s="109"/>
      <c r="E6" s="110"/>
    </row>
    <row r="7" spans="1:5" ht="15.75" customHeight="1" x14ac:dyDescent="0.2">
      <c r="A7" s="105"/>
      <c r="B7" s="7" t="s">
        <v>587</v>
      </c>
      <c r="C7" s="69"/>
      <c r="D7" s="109"/>
      <c r="E7" s="110"/>
    </row>
    <row r="8" spans="1:5" ht="15.75" customHeight="1" x14ac:dyDescent="0.2">
      <c r="A8" s="106"/>
      <c r="B8" s="7" t="s">
        <v>588</v>
      </c>
      <c r="C8" s="70"/>
      <c r="D8" s="111"/>
      <c r="E8" s="112"/>
    </row>
    <row r="9" spans="1:5" ht="15.75" customHeight="1" x14ac:dyDescent="0.2">
      <c r="A9" s="8" t="s">
        <v>582</v>
      </c>
      <c r="B9" s="7" t="s">
        <v>589</v>
      </c>
      <c r="C9" s="6">
        <v>3</v>
      </c>
      <c r="D9" s="82" t="s">
        <v>682</v>
      </c>
      <c r="E9" s="84"/>
    </row>
    <row r="10" spans="1:5" ht="15.75" customHeight="1" x14ac:dyDescent="0.2">
      <c r="A10" s="8" t="s">
        <v>532</v>
      </c>
      <c r="B10" s="7"/>
      <c r="C10" s="6">
        <v>21</v>
      </c>
      <c r="D10" s="82"/>
      <c r="E10" s="84"/>
    </row>
  </sheetData>
  <mergeCells count="9">
    <mergeCell ref="D10:E10"/>
    <mergeCell ref="C5:C8"/>
    <mergeCell ref="A5:A8"/>
    <mergeCell ref="D5:E8"/>
    <mergeCell ref="A1:D1"/>
    <mergeCell ref="D4:E4"/>
    <mergeCell ref="D9:E9"/>
    <mergeCell ref="D3:E3"/>
    <mergeCell ref="D2:E2"/>
  </mergeCells>
  <phoneticPr fontId="1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21"/>
  <sheetViews>
    <sheetView workbookViewId="0">
      <selection activeCell="L23" sqref="L23"/>
    </sheetView>
  </sheetViews>
  <sheetFormatPr baseColWidth="10" defaultColWidth="9" defaultRowHeight="15" x14ac:dyDescent="0.2"/>
  <cols>
    <col min="1" max="1" width="9" style="3" bestFit="1" customWidth="1"/>
    <col min="2" max="2" width="11" style="3" bestFit="1" customWidth="1"/>
    <col min="3" max="3" width="9" style="3"/>
    <col min="4" max="4" width="13" style="3" bestFit="1" customWidth="1"/>
    <col min="5" max="5" width="21.33203125" style="3" bestFit="1" customWidth="1"/>
    <col min="6" max="6" width="17.1640625" style="3" bestFit="1" customWidth="1"/>
    <col min="7" max="7" width="21.33203125" style="3" bestFit="1" customWidth="1"/>
    <col min="8" max="8" width="15.1640625" style="3" bestFit="1" customWidth="1"/>
    <col min="9" max="9" width="12" style="3" customWidth="1"/>
    <col min="10" max="10" width="7.5" style="3" bestFit="1" customWidth="1"/>
    <col min="11" max="11" width="17.1640625" style="3" bestFit="1" customWidth="1"/>
    <col min="12" max="12" width="47.33203125" style="3" bestFit="1" customWidth="1"/>
    <col min="13" max="16384" width="9" style="3"/>
  </cols>
  <sheetData>
    <row r="1" spans="1:12" x14ac:dyDescent="0.2">
      <c r="A1" s="60" t="s">
        <v>669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32" x14ac:dyDescent="0.2">
      <c r="A2" s="38" t="s">
        <v>592</v>
      </c>
      <c r="B2" s="38" t="s">
        <v>577</v>
      </c>
      <c r="C2" s="38" t="s">
        <v>593</v>
      </c>
      <c r="D2" s="39" t="s">
        <v>601</v>
      </c>
      <c r="E2" s="39" t="s">
        <v>600</v>
      </c>
      <c r="F2" s="38" t="s">
        <v>594</v>
      </c>
      <c r="G2" s="39" t="s">
        <v>599</v>
      </c>
      <c r="H2" s="38" t="s">
        <v>595</v>
      </c>
      <c r="I2" s="39" t="s">
        <v>596</v>
      </c>
      <c r="J2" s="39" t="s">
        <v>597</v>
      </c>
      <c r="K2" s="38" t="s">
        <v>598</v>
      </c>
      <c r="L2" s="38" t="s">
        <v>455</v>
      </c>
    </row>
    <row r="3" spans="1:12" x14ac:dyDescent="0.2">
      <c r="A3" s="38" t="s">
        <v>602</v>
      </c>
      <c r="B3" s="38" t="s">
        <v>603</v>
      </c>
      <c r="C3" s="38" t="s">
        <v>618</v>
      </c>
      <c r="D3" s="38">
        <v>35.4</v>
      </c>
      <c r="E3" s="38">
        <v>1777</v>
      </c>
      <c r="F3" s="38">
        <v>24275000</v>
      </c>
      <c r="G3" s="38" t="s">
        <v>626</v>
      </c>
      <c r="H3" s="38">
        <v>12890</v>
      </c>
      <c r="I3" s="38" t="s">
        <v>626</v>
      </c>
      <c r="J3" s="38"/>
      <c r="K3" s="38">
        <v>330000</v>
      </c>
      <c r="L3" s="40" t="s">
        <v>630</v>
      </c>
    </row>
    <row r="4" spans="1:12" x14ac:dyDescent="0.2">
      <c r="A4" s="38" t="s">
        <v>602</v>
      </c>
      <c r="B4" s="38" t="s">
        <v>604</v>
      </c>
      <c r="C4" s="38" t="s">
        <v>619</v>
      </c>
      <c r="D4" s="38">
        <v>36.6</v>
      </c>
      <c r="E4" s="38">
        <v>1352</v>
      </c>
      <c r="F4" s="38">
        <v>12182500</v>
      </c>
      <c r="G4" s="38" t="s">
        <v>627</v>
      </c>
      <c r="H4" s="38">
        <v>6500</v>
      </c>
      <c r="I4" s="38" t="s">
        <v>627</v>
      </c>
      <c r="J4" s="38"/>
      <c r="K4" s="38">
        <v>342114</v>
      </c>
      <c r="L4" s="40" t="s">
        <v>683</v>
      </c>
    </row>
    <row r="5" spans="1:12" x14ac:dyDescent="0.2">
      <c r="A5" s="38" t="s">
        <v>606</v>
      </c>
      <c r="B5" s="38" t="s">
        <v>605</v>
      </c>
      <c r="C5" s="38" t="s">
        <v>618</v>
      </c>
      <c r="D5" s="38">
        <v>15.6</v>
      </c>
      <c r="E5" s="38">
        <v>1339</v>
      </c>
      <c r="F5" s="38">
        <v>9355000</v>
      </c>
      <c r="G5" s="38">
        <v>105538</v>
      </c>
      <c r="H5" s="38">
        <v>4140</v>
      </c>
      <c r="I5" s="38">
        <v>70400</v>
      </c>
      <c r="J5" s="38">
        <v>21100</v>
      </c>
      <c r="K5" s="38">
        <v>91500</v>
      </c>
      <c r="L5" s="40" t="s">
        <v>631</v>
      </c>
    </row>
    <row r="6" spans="1:12" x14ac:dyDescent="0.2">
      <c r="A6" s="38" t="s">
        <v>606</v>
      </c>
      <c r="B6" s="38" t="s">
        <v>607</v>
      </c>
      <c r="C6" s="38" t="s">
        <v>618</v>
      </c>
      <c r="D6" s="38">
        <v>21</v>
      </c>
      <c r="E6" s="38">
        <v>652</v>
      </c>
      <c r="F6" s="38">
        <v>15641000</v>
      </c>
      <c r="G6" s="38">
        <v>228200</v>
      </c>
      <c r="H6" s="38">
        <v>7090</v>
      </c>
      <c r="I6" s="38">
        <v>152000</v>
      </c>
      <c r="J6" s="38">
        <v>45600</v>
      </c>
      <c r="K6" s="38">
        <v>197600</v>
      </c>
      <c r="L6" s="41"/>
    </row>
    <row r="7" spans="1:12" x14ac:dyDescent="0.2">
      <c r="A7" s="38" t="s">
        <v>606</v>
      </c>
      <c r="B7" s="38" t="s">
        <v>608</v>
      </c>
      <c r="C7" s="38" t="s">
        <v>608</v>
      </c>
      <c r="D7" s="38">
        <v>28</v>
      </c>
      <c r="E7" s="38">
        <v>256</v>
      </c>
      <c r="F7" s="38">
        <v>4940000</v>
      </c>
      <c r="G7" s="38">
        <v>311600</v>
      </c>
      <c r="H7" s="38">
        <v>2520</v>
      </c>
      <c r="I7" s="38">
        <v>207400</v>
      </c>
      <c r="J7" s="38">
        <v>62200</v>
      </c>
      <c r="K7" s="38">
        <v>269600</v>
      </c>
      <c r="L7" s="41"/>
    </row>
    <row r="8" spans="1:12" x14ac:dyDescent="0.2">
      <c r="A8" s="38" t="s">
        <v>606</v>
      </c>
      <c r="B8" s="38" t="s">
        <v>609</v>
      </c>
      <c r="C8" s="38" t="s">
        <v>620</v>
      </c>
      <c r="D8" s="38">
        <v>37.6</v>
      </c>
      <c r="E8" s="38">
        <v>430</v>
      </c>
      <c r="F8" s="38">
        <v>11298000</v>
      </c>
      <c r="G8" s="38">
        <v>253656</v>
      </c>
      <c r="H8" s="38">
        <v>6220</v>
      </c>
      <c r="I8" s="38">
        <v>168800</v>
      </c>
      <c r="J8" s="38">
        <v>76000</v>
      </c>
      <c r="K8" s="38">
        <v>244800</v>
      </c>
      <c r="L8" s="41"/>
    </row>
    <row r="9" spans="1:12" x14ac:dyDescent="0.2">
      <c r="A9" s="38" t="s">
        <v>606</v>
      </c>
      <c r="B9" s="38" t="s">
        <v>610</v>
      </c>
      <c r="C9" s="38" t="s">
        <v>621</v>
      </c>
      <c r="D9" s="38">
        <v>42</v>
      </c>
      <c r="E9" s="38">
        <v>1250</v>
      </c>
      <c r="F9" s="38">
        <v>44918000</v>
      </c>
      <c r="G9" s="38">
        <v>636000</v>
      </c>
      <c r="H9" s="38">
        <v>25100</v>
      </c>
      <c r="I9" s="38">
        <v>424000</v>
      </c>
      <c r="J9" s="38">
        <v>127000</v>
      </c>
      <c r="K9" s="38">
        <v>551000</v>
      </c>
      <c r="L9" s="41"/>
    </row>
    <row r="10" spans="1:12" x14ac:dyDescent="0.2">
      <c r="A10" s="38" t="s">
        <v>606</v>
      </c>
      <c r="B10" s="38" t="s">
        <v>611</v>
      </c>
      <c r="C10" s="38" t="s">
        <v>621</v>
      </c>
      <c r="D10" s="38">
        <v>37.5</v>
      </c>
      <c r="E10" s="38">
        <v>221</v>
      </c>
      <c r="F10" s="38">
        <v>9842300</v>
      </c>
      <c r="G10" s="38">
        <v>144000</v>
      </c>
      <c r="H10" s="38">
        <v>6430</v>
      </c>
      <c r="I10" s="38">
        <v>96000</v>
      </c>
      <c r="J10" s="38">
        <v>28800</v>
      </c>
      <c r="K10" s="38">
        <v>124800</v>
      </c>
      <c r="L10" s="41"/>
    </row>
    <row r="11" spans="1:12" x14ac:dyDescent="0.2">
      <c r="A11" s="38" t="s">
        <v>606</v>
      </c>
      <c r="B11" s="38" t="s">
        <v>612</v>
      </c>
      <c r="C11" s="38" t="s">
        <v>619</v>
      </c>
      <c r="D11" s="38">
        <v>34.6</v>
      </c>
      <c r="E11" s="38">
        <v>305</v>
      </c>
      <c r="F11" s="38">
        <v>7000000</v>
      </c>
      <c r="G11" s="38">
        <v>448772</v>
      </c>
      <c r="H11" s="38">
        <v>2950</v>
      </c>
      <c r="I11" s="38">
        <v>298500</v>
      </c>
      <c r="J11" s="38">
        <v>89600</v>
      </c>
      <c r="K11" s="38">
        <v>388100</v>
      </c>
      <c r="L11" s="41"/>
    </row>
    <row r="12" spans="1:12" x14ac:dyDescent="0.2">
      <c r="A12" s="38" t="s">
        <v>606</v>
      </c>
      <c r="B12" s="38" t="s">
        <v>613</v>
      </c>
      <c r="C12" s="38" t="s">
        <v>619</v>
      </c>
      <c r="D12" s="38">
        <v>25.4</v>
      </c>
      <c r="E12" s="38">
        <v>275</v>
      </c>
      <c r="F12" s="38">
        <v>4840000</v>
      </c>
      <c r="G12" s="38">
        <v>136700</v>
      </c>
      <c r="H12" s="38">
        <v>1620</v>
      </c>
      <c r="I12" s="38">
        <v>91000</v>
      </c>
      <c r="J12" s="38">
        <v>27300</v>
      </c>
      <c r="K12" s="38">
        <v>118300</v>
      </c>
      <c r="L12" s="41"/>
    </row>
    <row r="13" spans="1:12" x14ac:dyDescent="0.2">
      <c r="A13" s="38" t="s">
        <v>606</v>
      </c>
      <c r="B13" s="38" t="s">
        <v>623</v>
      </c>
      <c r="C13" s="38" t="s">
        <v>619</v>
      </c>
      <c r="D13" s="38">
        <v>15</v>
      </c>
      <c r="E13" s="38">
        <v>465</v>
      </c>
      <c r="F13" s="38">
        <v>8420200</v>
      </c>
      <c r="G13" s="38">
        <v>40600</v>
      </c>
      <c r="H13" s="38">
        <v>3190</v>
      </c>
      <c r="I13" s="38">
        <v>27100</v>
      </c>
      <c r="J13" s="38">
        <v>8130</v>
      </c>
      <c r="K13" s="38">
        <v>35230</v>
      </c>
      <c r="L13" s="41"/>
    </row>
    <row r="14" spans="1:12" x14ac:dyDescent="0.2">
      <c r="A14" s="38" t="s">
        <v>606</v>
      </c>
      <c r="B14" s="38" t="s">
        <v>614</v>
      </c>
      <c r="C14" s="38" t="s">
        <v>619</v>
      </c>
      <c r="D14" s="38">
        <v>14.4</v>
      </c>
      <c r="E14" s="38">
        <v>148</v>
      </c>
      <c r="F14" s="38">
        <v>2129000</v>
      </c>
      <c r="G14" s="38">
        <v>40100</v>
      </c>
      <c r="H14" s="38">
        <v>1960</v>
      </c>
      <c r="I14" s="38">
        <v>26700</v>
      </c>
      <c r="J14" s="38">
        <v>8010</v>
      </c>
      <c r="K14" s="38">
        <v>34710</v>
      </c>
      <c r="L14" s="41"/>
    </row>
    <row r="15" spans="1:12" x14ac:dyDescent="0.2">
      <c r="A15" s="38" t="s">
        <v>606</v>
      </c>
      <c r="B15" s="38" t="s">
        <v>632</v>
      </c>
      <c r="C15" s="38" t="s">
        <v>622</v>
      </c>
      <c r="D15" s="38">
        <v>8</v>
      </c>
      <c r="E15" s="38">
        <v>299</v>
      </c>
      <c r="F15" s="38">
        <v>1151750</v>
      </c>
      <c r="G15" s="38">
        <v>17100</v>
      </c>
      <c r="H15" s="38">
        <v>84</v>
      </c>
      <c r="I15" s="38">
        <v>11400</v>
      </c>
      <c r="J15" s="38">
        <v>3420</v>
      </c>
      <c r="K15" s="38">
        <v>14820</v>
      </c>
      <c r="L15" s="41"/>
    </row>
    <row r="16" spans="1:12" x14ac:dyDescent="0.2">
      <c r="A16" s="38" t="s">
        <v>606</v>
      </c>
      <c r="B16" s="38" t="s">
        <v>615</v>
      </c>
      <c r="C16" s="38" t="s">
        <v>624</v>
      </c>
      <c r="D16" s="38">
        <v>29.8</v>
      </c>
      <c r="E16" s="38">
        <v>324</v>
      </c>
      <c r="F16" s="38">
        <v>11330800</v>
      </c>
      <c r="G16" s="38">
        <v>428490</v>
      </c>
      <c r="H16" s="38">
        <v>6150</v>
      </c>
      <c r="I16" s="38">
        <v>286000</v>
      </c>
      <c r="J16" s="38">
        <v>126500</v>
      </c>
      <c r="K16" s="38">
        <v>412500</v>
      </c>
      <c r="L16" s="41"/>
    </row>
    <row r="17" spans="1:12" x14ac:dyDescent="0.2">
      <c r="A17" s="38" t="s">
        <v>606</v>
      </c>
      <c r="B17" s="38" t="s">
        <v>616</v>
      </c>
      <c r="C17" s="38" t="s">
        <v>624</v>
      </c>
      <c r="D17" s="38">
        <v>26</v>
      </c>
      <c r="E17" s="38">
        <v>160</v>
      </c>
      <c r="F17" s="38">
        <v>6974900</v>
      </c>
      <c r="G17" s="38">
        <v>72522</v>
      </c>
      <c r="H17" s="38">
        <v>3940</v>
      </c>
      <c r="I17" s="38">
        <v>48400</v>
      </c>
      <c r="J17" s="38">
        <v>21780</v>
      </c>
      <c r="K17" s="38">
        <v>70180</v>
      </c>
      <c r="L17" s="41"/>
    </row>
    <row r="18" spans="1:12" x14ac:dyDescent="0.2">
      <c r="A18" s="38" t="s">
        <v>606</v>
      </c>
      <c r="B18" s="38" t="s">
        <v>607</v>
      </c>
      <c r="C18" s="38" t="s">
        <v>625</v>
      </c>
      <c r="D18" s="38">
        <v>31</v>
      </c>
      <c r="E18" s="38">
        <v>427</v>
      </c>
      <c r="F18" s="38">
        <v>6150000</v>
      </c>
      <c r="G18" s="38">
        <v>234500</v>
      </c>
      <c r="H18" s="38">
        <v>3100</v>
      </c>
      <c r="I18" s="38">
        <v>156400</v>
      </c>
      <c r="J18" s="38">
        <v>46900</v>
      </c>
      <c r="K18" s="38">
        <v>203300</v>
      </c>
      <c r="L18" s="41"/>
    </row>
    <row r="19" spans="1:12" ht="32" x14ac:dyDescent="0.2">
      <c r="A19" s="38" t="s">
        <v>532</v>
      </c>
      <c r="B19" s="38" t="s">
        <v>617</v>
      </c>
      <c r="C19" s="38"/>
      <c r="D19" s="38"/>
      <c r="E19" s="38">
        <v>9680</v>
      </c>
      <c r="F19" s="38">
        <v>180448450</v>
      </c>
      <c r="G19" s="39" t="s">
        <v>628</v>
      </c>
      <c r="H19" s="38">
        <v>93884</v>
      </c>
      <c r="I19" s="39" t="s">
        <v>629</v>
      </c>
      <c r="J19" s="38">
        <v>692340</v>
      </c>
      <c r="K19" s="38">
        <v>3428554</v>
      </c>
      <c r="L19" s="41"/>
    </row>
    <row r="21" spans="1:12" x14ac:dyDescent="0.2">
      <c r="F21" s="5"/>
    </row>
  </sheetData>
  <mergeCells count="1">
    <mergeCell ref="A1:L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F26"/>
  <sheetViews>
    <sheetView workbookViewId="0">
      <selection activeCell="H26" sqref="H26"/>
    </sheetView>
  </sheetViews>
  <sheetFormatPr baseColWidth="10" defaultColWidth="9" defaultRowHeight="15" x14ac:dyDescent="0.2"/>
  <cols>
    <col min="1" max="6" width="18" style="3" customWidth="1"/>
    <col min="7" max="16384" width="9" style="3"/>
  </cols>
  <sheetData>
    <row r="1" spans="1:6" x14ac:dyDescent="0.2">
      <c r="A1" s="60" t="s">
        <v>670</v>
      </c>
      <c r="B1" s="60"/>
      <c r="C1" s="60"/>
      <c r="D1" s="60"/>
      <c r="E1" s="60"/>
      <c r="F1" s="60"/>
    </row>
    <row r="2" spans="1:6" x14ac:dyDescent="0.2">
      <c r="A2" s="38" t="s">
        <v>633</v>
      </c>
      <c r="B2" s="38" t="s">
        <v>634</v>
      </c>
      <c r="C2" s="38" t="s">
        <v>504</v>
      </c>
      <c r="D2" s="38" t="s">
        <v>635</v>
      </c>
      <c r="E2" s="38" t="s">
        <v>636</v>
      </c>
      <c r="F2" s="38" t="s">
        <v>637</v>
      </c>
    </row>
    <row r="3" spans="1:6" x14ac:dyDescent="0.2">
      <c r="A3" s="38">
        <v>1</v>
      </c>
      <c r="B3" s="38" t="s">
        <v>603</v>
      </c>
      <c r="C3" s="38">
        <v>24275000</v>
      </c>
      <c r="D3" s="38" t="s">
        <v>626</v>
      </c>
      <c r="E3" s="38" t="s">
        <v>626</v>
      </c>
      <c r="F3" s="38"/>
    </row>
    <row r="4" spans="1:6" x14ac:dyDescent="0.2">
      <c r="A4" s="38">
        <v>1</v>
      </c>
      <c r="B4" s="38" t="s">
        <v>604</v>
      </c>
      <c r="C4" s="38">
        <v>12182500</v>
      </c>
      <c r="D4" s="38" t="s">
        <v>627</v>
      </c>
      <c r="E4" s="38" t="s">
        <v>627</v>
      </c>
      <c r="F4" s="38"/>
    </row>
    <row r="5" spans="1:6" x14ac:dyDescent="0.2">
      <c r="A5" s="38">
        <v>1</v>
      </c>
      <c r="B5" s="38" t="s">
        <v>625</v>
      </c>
      <c r="C5" s="38">
        <v>6150000</v>
      </c>
      <c r="D5" s="38">
        <v>234500</v>
      </c>
      <c r="E5" s="38">
        <v>156400</v>
      </c>
      <c r="F5" s="38">
        <v>46900</v>
      </c>
    </row>
    <row r="6" spans="1:6" x14ac:dyDescent="0.2">
      <c r="A6" s="38">
        <v>1</v>
      </c>
      <c r="B6" s="38" t="s">
        <v>609</v>
      </c>
      <c r="C6" s="38">
        <v>11298000</v>
      </c>
      <c r="D6" s="38">
        <v>253656</v>
      </c>
      <c r="E6" s="38">
        <v>168800</v>
      </c>
      <c r="F6" s="38">
        <v>76000</v>
      </c>
    </row>
    <row r="7" spans="1:6" x14ac:dyDescent="0.2">
      <c r="A7" s="38">
        <v>1</v>
      </c>
      <c r="B7" s="38" t="s">
        <v>607</v>
      </c>
      <c r="C7" s="38">
        <v>15641000</v>
      </c>
      <c r="D7" s="38">
        <v>228200</v>
      </c>
      <c r="E7" s="38">
        <v>152000</v>
      </c>
      <c r="F7" s="38">
        <v>45600</v>
      </c>
    </row>
    <row r="8" spans="1:6" x14ac:dyDescent="0.2">
      <c r="A8" s="38">
        <v>1</v>
      </c>
      <c r="B8" s="38" t="s">
        <v>608</v>
      </c>
      <c r="C8" s="38">
        <v>4940000</v>
      </c>
      <c r="D8" s="38">
        <v>311600</v>
      </c>
      <c r="E8" s="38">
        <v>207400</v>
      </c>
      <c r="F8" s="38">
        <v>62200</v>
      </c>
    </row>
    <row r="9" spans="1:6" x14ac:dyDescent="0.2">
      <c r="A9" s="38">
        <v>1</v>
      </c>
      <c r="B9" s="38" t="s">
        <v>611</v>
      </c>
      <c r="C9" s="38">
        <v>9842300</v>
      </c>
      <c r="D9" s="38">
        <v>144000</v>
      </c>
      <c r="E9" s="38">
        <v>96000</v>
      </c>
      <c r="F9" s="38">
        <v>28800</v>
      </c>
    </row>
    <row r="10" spans="1:6" x14ac:dyDescent="0.2">
      <c r="A10" s="38">
        <v>1</v>
      </c>
      <c r="B10" s="38" t="s">
        <v>614</v>
      </c>
      <c r="C10" s="38">
        <v>2120000</v>
      </c>
      <c r="D10" s="38">
        <v>40100</v>
      </c>
      <c r="E10" s="38">
        <v>26700</v>
      </c>
      <c r="F10" s="38">
        <v>8010</v>
      </c>
    </row>
    <row r="11" spans="1:6" x14ac:dyDescent="0.2">
      <c r="A11" s="38">
        <v>1</v>
      </c>
      <c r="B11" s="38" t="s">
        <v>632</v>
      </c>
      <c r="C11" s="38">
        <v>1151750</v>
      </c>
      <c r="D11" s="38">
        <v>17100</v>
      </c>
      <c r="E11" s="38">
        <v>11400</v>
      </c>
      <c r="F11" s="38">
        <v>3420</v>
      </c>
    </row>
    <row r="12" spans="1:6" x14ac:dyDescent="0.2">
      <c r="A12" s="38">
        <v>1</v>
      </c>
      <c r="B12" s="38" t="s">
        <v>616</v>
      </c>
      <c r="C12" s="38">
        <v>6974900</v>
      </c>
      <c r="D12" s="38">
        <v>72522</v>
      </c>
      <c r="E12" s="38">
        <v>48400</v>
      </c>
      <c r="F12" s="38">
        <v>21780</v>
      </c>
    </row>
    <row r="13" spans="1:6" ht="32" x14ac:dyDescent="0.2">
      <c r="A13" s="38" t="s">
        <v>495</v>
      </c>
      <c r="B13" s="38" t="s">
        <v>638</v>
      </c>
      <c r="C13" s="38">
        <v>94575450</v>
      </c>
      <c r="D13" s="39" t="s">
        <v>640</v>
      </c>
      <c r="E13" s="39" t="s">
        <v>641</v>
      </c>
      <c r="F13" s="38">
        <v>292710</v>
      </c>
    </row>
    <row r="14" spans="1:6" x14ac:dyDescent="0.2">
      <c r="A14" s="38">
        <v>2</v>
      </c>
      <c r="B14" s="38" t="s">
        <v>605</v>
      </c>
      <c r="C14" s="38">
        <v>9355000</v>
      </c>
      <c r="D14" s="38">
        <v>105538</v>
      </c>
      <c r="E14" s="38">
        <v>70400</v>
      </c>
      <c r="F14" s="38">
        <v>21100</v>
      </c>
    </row>
    <row r="15" spans="1:6" x14ac:dyDescent="0.2">
      <c r="A15" s="38">
        <v>2</v>
      </c>
      <c r="B15" s="38" t="s">
        <v>612</v>
      </c>
      <c r="C15" s="38">
        <v>7000000</v>
      </c>
      <c r="D15" s="38">
        <v>448772</v>
      </c>
      <c r="E15" s="38">
        <v>298500</v>
      </c>
      <c r="F15" s="38">
        <v>89600</v>
      </c>
    </row>
    <row r="16" spans="1:6" x14ac:dyDescent="0.2">
      <c r="A16" s="38">
        <v>2</v>
      </c>
      <c r="B16" s="38" t="s">
        <v>613</v>
      </c>
      <c r="C16" s="38">
        <v>4840000</v>
      </c>
      <c r="D16" s="38">
        <v>136700</v>
      </c>
      <c r="E16" s="38">
        <v>91000</v>
      </c>
      <c r="F16" s="38">
        <v>27300</v>
      </c>
    </row>
    <row r="17" spans="1:6" x14ac:dyDescent="0.2">
      <c r="A17" s="38">
        <v>2</v>
      </c>
      <c r="B17" s="38" t="s">
        <v>623</v>
      </c>
      <c r="C17" s="38">
        <v>8420200</v>
      </c>
      <c r="D17" s="38">
        <v>40600</v>
      </c>
      <c r="E17" s="38">
        <v>27100</v>
      </c>
      <c r="F17" s="38">
        <v>8130</v>
      </c>
    </row>
    <row r="18" spans="1:6" x14ac:dyDescent="0.2">
      <c r="A18" s="38">
        <v>2</v>
      </c>
      <c r="B18" s="38" t="s">
        <v>615</v>
      </c>
      <c r="C18" s="38">
        <v>11330800</v>
      </c>
      <c r="D18" s="38">
        <v>428490</v>
      </c>
      <c r="E18" s="38">
        <v>286000</v>
      </c>
      <c r="F18" s="38">
        <v>126500</v>
      </c>
    </row>
    <row r="19" spans="1:6" x14ac:dyDescent="0.2">
      <c r="A19" s="38">
        <v>2</v>
      </c>
      <c r="B19" s="38" t="s">
        <v>610</v>
      </c>
      <c r="C19" s="38">
        <v>44918000</v>
      </c>
      <c r="D19" s="38">
        <v>636000</v>
      </c>
      <c r="E19" s="38">
        <v>424000</v>
      </c>
      <c r="F19" s="38">
        <v>127000</v>
      </c>
    </row>
    <row r="20" spans="1:6" x14ac:dyDescent="0.2">
      <c r="A20" s="38" t="s">
        <v>495</v>
      </c>
      <c r="B20" s="38" t="s">
        <v>639</v>
      </c>
      <c r="C20" s="38">
        <v>85864000</v>
      </c>
      <c r="D20" s="38">
        <v>1796100</v>
      </c>
      <c r="E20" s="38">
        <v>1197000</v>
      </c>
      <c r="F20" s="38">
        <v>396630</v>
      </c>
    </row>
    <row r="21" spans="1:6" ht="32" x14ac:dyDescent="0.2">
      <c r="A21" s="38" t="s">
        <v>496</v>
      </c>
      <c r="B21" s="38" t="s">
        <v>617</v>
      </c>
      <c r="C21" s="38">
        <v>180439450</v>
      </c>
      <c r="D21" s="39" t="s">
        <v>642</v>
      </c>
      <c r="E21" s="38">
        <v>2064100</v>
      </c>
      <c r="F21" s="38">
        <v>692340</v>
      </c>
    </row>
    <row r="24" spans="1:6" x14ac:dyDescent="0.2">
      <c r="D24" s="5"/>
      <c r="E24" s="5"/>
      <c r="F24" s="5"/>
    </row>
    <row r="25" spans="1:6" x14ac:dyDescent="0.2">
      <c r="D25" s="5"/>
      <c r="E25" s="5"/>
      <c r="F25" s="5"/>
    </row>
    <row r="26" spans="1:6" x14ac:dyDescent="0.2">
      <c r="D26" s="5"/>
      <c r="E26" s="5"/>
      <c r="F26" s="5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0"/>
  <sheetViews>
    <sheetView workbookViewId="0">
      <selection activeCell="K25" sqref="K25"/>
    </sheetView>
  </sheetViews>
  <sheetFormatPr baseColWidth="10" defaultColWidth="8.83203125" defaultRowHeight="15" x14ac:dyDescent="0.2"/>
  <cols>
    <col min="1" max="1" width="14.5" bestFit="1" customWidth="1"/>
    <col min="2" max="2" width="10.33203125" bestFit="1" customWidth="1"/>
    <col min="3" max="4" width="12.1640625" bestFit="1" customWidth="1"/>
    <col min="5" max="5" width="18.5" bestFit="1" customWidth="1"/>
    <col min="6" max="7" width="4.83203125" bestFit="1" customWidth="1"/>
    <col min="8" max="9" width="8.1640625" bestFit="1" customWidth="1"/>
    <col min="10" max="10" width="12.5" bestFit="1" customWidth="1"/>
    <col min="11" max="13" width="7.1640625" bestFit="1" customWidth="1"/>
    <col min="14" max="14" width="10.1640625" bestFit="1" customWidth="1"/>
    <col min="15" max="16" width="7.1640625" bestFit="1" customWidth="1"/>
    <col min="17" max="17" width="9.5" bestFit="1" customWidth="1"/>
    <col min="18" max="19" width="4.83203125" bestFit="1" customWidth="1"/>
    <col min="20" max="20" width="8.5" bestFit="1" customWidth="1"/>
  </cols>
  <sheetData>
    <row r="1" spans="1:20" x14ac:dyDescent="0.2">
      <c r="A1" s="56" t="s">
        <v>646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 x14ac:dyDescent="0.2">
      <c r="A2" s="61" t="s">
        <v>37</v>
      </c>
      <c r="B2" s="61" t="s">
        <v>38</v>
      </c>
      <c r="C2" s="61" t="s">
        <v>39</v>
      </c>
      <c r="D2" s="61" t="s">
        <v>40</v>
      </c>
      <c r="E2" s="61" t="s">
        <v>41</v>
      </c>
      <c r="F2" s="61" t="s">
        <v>42</v>
      </c>
      <c r="G2" s="61" t="s">
        <v>43</v>
      </c>
      <c r="H2" s="61" t="s">
        <v>44</v>
      </c>
      <c r="I2" s="61"/>
      <c r="J2" s="61"/>
      <c r="K2" s="61"/>
      <c r="L2" s="61"/>
      <c r="M2" s="61"/>
      <c r="N2" s="61"/>
      <c r="O2" s="61"/>
      <c r="P2" s="61"/>
      <c r="Q2" s="61"/>
      <c r="R2" s="61" t="s">
        <v>53</v>
      </c>
      <c r="S2" s="61"/>
      <c r="T2" s="61" t="s">
        <v>56</v>
      </c>
    </row>
    <row r="3" spans="1:20" x14ac:dyDescent="0.2">
      <c r="A3" s="61"/>
      <c r="B3" s="61"/>
      <c r="C3" s="61"/>
      <c r="D3" s="61"/>
      <c r="E3" s="61"/>
      <c r="F3" s="61"/>
      <c r="G3" s="61"/>
      <c r="H3" s="7" t="s">
        <v>45</v>
      </c>
      <c r="I3" s="7" t="s">
        <v>46</v>
      </c>
      <c r="J3" s="11" t="s">
        <v>96</v>
      </c>
      <c r="K3" s="7" t="s">
        <v>47</v>
      </c>
      <c r="L3" s="7" t="s">
        <v>48</v>
      </c>
      <c r="M3" s="7" t="s">
        <v>49</v>
      </c>
      <c r="N3" s="7" t="s">
        <v>50</v>
      </c>
      <c r="O3" s="7" t="s">
        <v>51</v>
      </c>
      <c r="P3" s="7" t="s">
        <v>52</v>
      </c>
      <c r="Q3" s="7" t="s">
        <v>674</v>
      </c>
      <c r="R3" s="7" t="s">
        <v>54</v>
      </c>
      <c r="S3" s="7" t="s">
        <v>55</v>
      </c>
      <c r="T3" s="61"/>
    </row>
    <row r="4" spans="1:20" x14ac:dyDescent="0.2">
      <c r="A4" s="7" t="s">
        <v>57</v>
      </c>
      <c r="B4" s="11" t="s">
        <v>71</v>
      </c>
      <c r="C4" s="11">
        <v>105</v>
      </c>
      <c r="D4" s="11">
        <v>0.02</v>
      </c>
      <c r="E4" s="11">
        <v>2.1</v>
      </c>
      <c r="F4" s="11" t="s">
        <v>84</v>
      </c>
      <c r="G4" s="11" t="s">
        <v>85</v>
      </c>
      <c r="H4" s="11">
        <v>350000</v>
      </c>
      <c r="I4" s="11">
        <v>350000</v>
      </c>
      <c r="J4" s="11">
        <v>200000</v>
      </c>
      <c r="K4" s="11">
        <v>100000</v>
      </c>
      <c r="L4" s="11"/>
      <c r="M4" s="11"/>
      <c r="N4" s="11"/>
      <c r="O4" s="11"/>
      <c r="P4" s="11">
        <v>50000</v>
      </c>
      <c r="Q4" s="11">
        <v>1050000</v>
      </c>
      <c r="R4" s="11">
        <v>2</v>
      </c>
      <c r="S4" s="11">
        <v>1</v>
      </c>
      <c r="T4" s="11">
        <v>52500</v>
      </c>
    </row>
    <row r="5" spans="1:20" x14ac:dyDescent="0.2">
      <c r="A5" s="7" t="s">
        <v>58</v>
      </c>
      <c r="B5" s="11" t="s">
        <v>72</v>
      </c>
      <c r="C5" s="11">
        <v>96</v>
      </c>
      <c r="D5" s="11">
        <v>0.02</v>
      </c>
      <c r="E5" s="11">
        <v>1.92</v>
      </c>
      <c r="F5" s="11" t="s">
        <v>84</v>
      </c>
      <c r="G5" s="11" t="s">
        <v>86</v>
      </c>
      <c r="H5" s="11">
        <v>300000</v>
      </c>
      <c r="I5" s="11">
        <v>300000</v>
      </c>
      <c r="J5" s="11">
        <v>300000</v>
      </c>
      <c r="K5" s="11"/>
      <c r="L5" s="11">
        <v>30000</v>
      </c>
      <c r="M5" s="11">
        <v>30000</v>
      </c>
      <c r="N5" s="11"/>
      <c r="O5" s="11"/>
      <c r="P5" s="11"/>
      <c r="Q5" s="11">
        <v>960000</v>
      </c>
      <c r="R5" s="11">
        <v>2</v>
      </c>
      <c r="S5" s="11">
        <v>1</v>
      </c>
      <c r="T5" s="11">
        <v>48000</v>
      </c>
    </row>
    <row r="6" spans="1:20" x14ac:dyDescent="0.2">
      <c r="A6" s="7" t="s">
        <v>59</v>
      </c>
      <c r="B6" s="11" t="s">
        <v>73</v>
      </c>
      <c r="C6" s="11">
        <v>93</v>
      </c>
      <c r="D6" s="11">
        <v>0.02</v>
      </c>
      <c r="E6" s="11">
        <v>1.86</v>
      </c>
      <c r="F6" s="11" t="s">
        <v>84</v>
      </c>
      <c r="G6" s="11" t="s">
        <v>125</v>
      </c>
      <c r="H6" s="11">
        <v>200000</v>
      </c>
      <c r="I6" s="11">
        <v>200000</v>
      </c>
      <c r="J6" s="11">
        <v>200000</v>
      </c>
      <c r="K6" s="11">
        <v>200000</v>
      </c>
      <c r="L6" s="11"/>
      <c r="M6" s="11"/>
      <c r="N6" s="11">
        <v>30000</v>
      </c>
      <c r="O6" s="11">
        <v>50000</v>
      </c>
      <c r="P6" s="11">
        <v>50000</v>
      </c>
      <c r="Q6" s="11">
        <v>930000</v>
      </c>
      <c r="R6" s="11">
        <v>2</v>
      </c>
      <c r="S6" s="11">
        <v>1</v>
      </c>
      <c r="T6" s="11">
        <v>46500</v>
      </c>
    </row>
    <row r="7" spans="1:20" x14ac:dyDescent="0.2">
      <c r="A7" s="7" t="s">
        <v>60</v>
      </c>
      <c r="B7" s="11" t="s">
        <v>74</v>
      </c>
      <c r="C7" s="11">
        <v>93</v>
      </c>
      <c r="D7" s="11">
        <v>0.02</v>
      </c>
      <c r="E7" s="11">
        <v>1.86</v>
      </c>
      <c r="F7" s="11" t="s">
        <v>84</v>
      </c>
      <c r="G7" s="11" t="s">
        <v>125</v>
      </c>
      <c r="H7" s="11">
        <v>200000</v>
      </c>
      <c r="I7" s="11">
        <v>200000</v>
      </c>
      <c r="J7" s="11">
        <v>200000</v>
      </c>
      <c r="K7" s="11">
        <v>200000</v>
      </c>
      <c r="L7" s="11">
        <v>50000</v>
      </c>
      <c r="M7" s="11"/>
      <c r="N7" s="11">
        <v>30000</v>
      </c>
      <c r="O7" s="11"/>
      <c r="P7" s="11">
        <v>50000</v>
      </c>
      <c r="Q7" s="11">
        <v>930000</v>
      </c>
      <c r="R7" s="11">
        <v>2</v>
      </c>
      <c r="S7" s="11">
        <v>1</v>
      </c>
      <c r="T7" s="11">
        <v>46500</v>
      </c>
    </row>
    <row r="8" spans="1:20" x14ac:dyDescent="0.2">
      <c r="A8" s="7" t="s">
        <v>61</v>
      </c>
      <c r="B8" s="11" t="s">
        <v>75</v>
      </c>
      <c r="C8" s="11">
        <v>31.5</v>
      </c>
      <c r="D8" s="11">
        <v>0.02</v>
      </c>
      <c r="E8" s="11">
        <v>0.63</v>
      </c>
      <c r="F8" s="11" t="s">
        <v>84</v>
      </c>
      <c r="G8" s="11" t="s">
        <v>125</v>
      </c>
      <c r="H8" s="11">
        <v>100000</v>
      </c>
      <c r="I8" s="11">
        <v>100000</v>
      </c>
      <c r="J8" s="11">
        <v>50000</v>
      </c>
      <c r="K8" s="11"/>
      <c r="L8" s="11">
        <v>20000</v>
      </c>
      <c r="M8" s="11"/>
      <c r="N8" s="11">
        <v>20000</v>
      </c>
      <c r="O8" s="11">
        <v>10000</v>
      </c>
      <c r="P8" s="11">
        <v>15000</v>
      </c>
      <c r="Q8" s="11">
        <v>315000</v>
      </c>
      <c r="R8" s="11">
        <v>2</v>
      </c>
      <c r="S8" s="11">
        <v>1</v>
      </c>
      <c r="T8" s="11">
        <v>15750</v>
      </c>
    </row>
    <row r="9" spans="1:20" x14ac:dyDescent="0.2">
      <c r="A9" s="7" t="s">
        <v>62</v>
      </c>
      <c r="B9" s="11" t="s">
        <v>76</v>
      </c>
      <c r="C9" s="11">
        <v>18</v>
      </c>
      <c r="D9" s="11">
        <v>0.02</v>
      </c>
      <c r="E9" s="11">
        <v>0.36</v>
      </c>
      <c r="F9" s="11" t="s">
        <v>84</v>
      </c>
      <c r="G9" s="11" t="s">
        <v>125</v>
      </c>
      <c r="H9" s="11">
        <v>20000</v>
      </c>
      <c r="I9" s="11">
        <v>20000</v>
      </c>
      <c r="J9" s="11">
        <v>30000</v>
      </c>
      <c r="K9" s="11">
        <v>20000</v>
      </c>
      <c r="L9" s="11">
        <v>20000</v>
      </c>
      <c r="M9" s="11">
        <v>20000</v>
      </c>
      <c r="N9" s="11">
        <v>10000</v>
      </c>
      <c r="O9" s="11">
        <v>10000</v>
      </c>
      <c r="P9" s="11">
        <v>30000</v>
      </c>
      <c r="Q9" s="11">
        <v>180000</v>
      </c>
      <c r="R9" s="11">
        <v>2</v>
      </c>
      <c r="S9" s="11">
        <v>1</v>
      </c>
      <c r="T9" s="11">
        <v>9000</v>
      </c>
    </row>
    <row r="10" spans="1:20" x14ac:dyDescent="0.2">
      <c r="A10" s="7" t="s">
        <v>63</v>
      </c>
      <c r="B10" s="11" t="s">
        <v>77</v>
      </c>
      <c r="C10" s="11">
        <v>37.5</v>
      </c>
      <c r="D10" s="11">
        <v>0.02</v>
      </c>
      <c r="E10" s="11">
        <v>0.75</v>
      </c>
      <c r="F10" s="11" t="s">
        <v>84</v>
      </c>
      <c r="G10" s="11" t="s">
        <v>125</v>
      </c>
      <c r="H10" s="11">
        <v>100000</v>
      </c>
      <c r="I10" s="11">
        <v>50000</v>
      </c>
      <c r="J10" s="11">
        <v>50000</v>
      </c>
      <c r="K10" s="11">
        <v>25000</v>
      </c>
      <c r="L10" s="11">
        <v>50000</v>
      </c>
      <c r="M10" s="11">
        <v>20000</v>
      </c>
      <c r="N10" s="11">
        <v>20000</v>
      </c>
      <c r="O10" s="11">
        <v>10000</v>
      </c>
      <c r="P10" s="11">
        <v>50000</v>
      </c>
      <c r="Q10" s="11">
        <v>375000</v>
      </c>
      <c r="R10" s="11">
        <v>2</v>
      </c>
      <c r="S10" s="11">
        <v>1</v>
      </c>
      <c r="T10" s="11">
        <v>18750</v>
      </c>
    </row>
    <row r="11" spans="1:20" x14ac:dyDescent="0.2">
      <c r="A11" s="7" t="s">
        <v>64</v>
      </c>
      <c r="B11" s="11" t="s">
        <v>78</v>
      </c>
      <c r="C11" s="11">
        <v>22.5</v>
      </c>
      <c r="D11" s="11">
        <v>0.02</v>
      </c>
      <c r="E11" s="11">
        <v>0.45</v>
      </c>
      <c r="F11" s="11" t="s">
        <v>84</v>
      </c>
      <c r="G11" s="11" t="s">
        <v>125</v>
      </c>
      <c r="H11" s="11">
        <v>100000</v>
      </c>
      <c r="I11" s="11">
        <v>50000</v>
      </c>
      <c r="J11" s="11"/>
      <c r="K11" s="11">
        <v>20000</v>
      </c>
      <c r="L11" s="11">
        <v>10000</v>
      </c>
      <c r="M11" s="11">
        <v>10000</v>
      </c>
      <c r="N11" s="11">
        <v>10000</v>
      </c>
      <c r="O11" s="11"/>
      <c r="P11" s="11">
        <v>25000</v>
      </c>
      <c r="Q11" s="11">
        <v>225000</v>
      </c>
      <c r="R11" s="11">
        <v>2</v>
      </c>
      <c r="S11" s="11">
        <v>1</v>
      </c>
      <c r="T11" s="11">
        <v>11250</v>
      </c>
    </row>
    <row r="12" spans="1:20" x14ac:dyDescent="0.2">
      <c r="A12" s="7" t="s">
        <v>65</v>
      </c>
      <c r="B12" s="11" t="s">
        <v>79</v>
      </c>
      <c r="C12" s="11">
        <v>60</v>
      </c>
      <c r="D12" s="11">
        <v>0.02</v>
      </c>
      <c r="E12" s="11">
        <v>1.2</v>
      </c>
      <c r="F12" s="11" t="s">
        <v>84</v>
      </c>
      <c r="G12" s="11" t="s">
        <v>86</v>
      </c>
      <c r="H12" s="11">
        <v>200000</v>
      </c>
      <c r="I12" s="11">
        <v>100000</v>
      </c>
      <c r="J12" s="11">
        <v>100000</v>
      </c>
      <c r="K12" s="11">
        <v>50000</v>
      </c>
      <c r="L12" s="11">
        <v>50000</v>
      </c>
      <c r="M12" s="11"/>
      <c r="N12" s="11"/>
      <c r="O12" s="11"/>
      <c r="P12" s="11">
        <v>100000</v>
      </c>
      <c r="Q12" s="11">
        <v>600000</v>
      </c>
      <c r="R12" s="11">
        <v>2</v>
      </c>
      <c r="S12" s="11">
        <v>1</v>
      </c>
      <c r="T12" s="11">
        <v>30000</v>
      </c>
    </row>
    <row r="13" spans="1:20" ht="32" x14ac:dyDescent="0.2">
      <c r="A13" s="7" t="s">
        <v>66</v>
      </c>
      <c r="B13" s="11" t="s">
        <v>80</v>
      </c>
      <c r="C13" s="11">
        <v>28.5</v>
      </c>
      <c r="D13" s="11">
        <v>0.02</v>
      </c>
      <c r="E13" s="11">
        <v>0.56999999999999995</v>
      </c>
      <c r="F13" s="11" t="s">
        <v>84</v>
      </c>
      <c r="G13" s="52" t="s">
        <v>126</v>
      </c>
      <c r="H13" s="11">
        <v>50000</v>
      </c>
      <c r="I13" s="11">
        <v>50000</v>
      </c>
      <c r="J13" s="11">
        <v>50000</v>
      </c>
      <c r="K13" s="11">
        <v>50000</v>
      </c>
      <c r="L13" s="11">
        <v>20000</v>
      </c>
      <c r="M13" s="11"/>
      <c r="N13" s="11">
        <v>20000</v>
      </c>
      <c r="O13" s="11">
        <v>10000</v>
      </c>
      <c r="P13" s="11">
        <v>35000</v>
      </c>
      <c r="Q13" s="11">
        <v>285000</v>
      </c>
      <c r="R13" s="11">
        <v>2</v>
      </c>
      <c r="S13" s="11">
        <v>1</v>
      </c>
      <c r="T13" s="11">
        <v>14250</v>
      </c>
    </row>
    <row r="14" spans="1:20" ht="32" x14ac:dyDescent="0.2">
      <c r="A14" s="7" t="s">
        <v>67</v>
      </c>
      <c r="B14" s="11" t="s">
        <v>81</v>
      </c>
      <c r="C14" s="11">
        <v>24</v>
      </c>
      <c r="D14" s="11">
        <v>0.02</v>
      </c>
      <c r="E14" s="11">
        <v>0.48</v>
      </c>
      <c r="F14" s="11" t="s">
        <v>84</v>
      </c>
      <c r="G14" s="52" t="s">
        <v>126</v>
      </c>
      <c r="H14" s="11">
        <v>30000</v>
      </c>
      <c r="I14" s="11">
        <v>30000</v>
      </c>
      <c r="J14" s="11">
        <v>20000</v>
      </c>
      <c r="K14" s="11">
        <v>20000</v>
      </c>
      <c r="L14" s="11">
        <v>30000</v>
      </c>
      <c r="M14" s="11">
        <v>20000</v>
      </c>
      <c r="N14" s="11">
        <v>10000</v>
      </c>
      <c r="O14" s="11"/>
      <c r="P14" s="11">
        <v>80000</v>
      </c>
      <c r="Q14" s="11">
        <v>240000</v>
      </c>
      <c r="R14" s="11">
        <v>2</v>
      </c>
      <c r="S14" s="11">
        <v>1</v>
      </c>
      <c r="T14" s="11">
        <v>12000</v>
      </c>
    </row>
    <row r="15" spans="1:20" ht="32" x14ac:dyDescent="0.2">
      <c r="A15" s="7" t="s">
        <v>68</v>
      </c>
      <c r="B15" s="11" t="s">
        <v>82</v>
      </c>
      <c r="C15" s="11">
        <v>39</v>
      </c>
      <c r="D15" s="11">
        <v>0.02</v>
      </c>
      <c r="E15" s="11">
        <v>0.78</v>
      </c>
      <c r="F15" s="11" t="s">
        <v>84</v>
      </c>
      <c r="G15" s="52" t="s">
        <v>126</v>
      </c>
      <c r="H15" s="11">
        <v>100000</v>
      </c>
      <c r="I15" s="11">
        <v>100000</v>
      </c>
      <c r="J15" s="11">
        <v>100000</v>
      </c>
      <c r="K15" s="11">
        <v>30000</v>
      </c>
      <c r="L15" s="11">
        <v>30000</v>
      </c>
      <c r="M15" s="11"/>
      <c r="N15" s="11">
        <v>10000</v>
      </c>
      <c r="O15" s="11"/>
      <c r="P15" s="11">
        <v>20000</v>
      </c>
      <c r="Q15" s="11">
        <v>390000</v>
      </c>
      <c r="R15" s="11">
        <v>2</v>
      </c>
      <c r="S15" s="11">
        <v>1</v>
      </c>
      <c r="T15" s="11">
        <v>19500</v>
      </c>
    </row>
    <row r="16" spans="1:20" ht="32" x14ac:dyDescent="0.2">
      <c r="A16" s="7" t="s">
        <v>69</v>
      </c>
      <c r="B16" s="11" t="s">
        <v>83</v>
      </c>
      <c r="C16" s="11">
        <v>24</v>
      </c>
      <c r="D16" s="11">
        <v>0.02</v>
      </c>
      <c r="E16" s="11">
        <v>0.48</v>
      </c>
      <c r="F16" s="11" t="s">
        <v>84</v>
      </c>
      <c r="G16" s="52" t="s">
        <v>126</v>
      </c>
      <c r="H16" s="11">
        <v>20000</v>
      </c>
      <c r="I16" s="11">
        <v>30000</v>
      </c>
      <c r="J16" s="11">
        <v>30000</v>
      </c>
      <c r="K16" s="11">
        <v>10000</v>
      </c>
      <c r="L16" s="11">
        <v>10000</v>
      </c>
      <c r="M16" s="11">
        <v>20000</v>
      </c>
      <c r="N16" s="11">
        <v>20000</v>
      </c>
      <c r="O16" s="11">
        <v>20000</v>
      </c>
      <c r="P16" s="11">
        <v>80000</v>
      </c>
      <c r="Q16" s="11">
        <v>240000</v>
      </c>
      <c r="R16" s="11">
        <v>2</v>
      </c>
      <c r="S16" s="11">
        <v>1</v>
      </c>
      <c r="T16" s="11">
        <v>12000</v>
      </c>
    </row>
    <row r="17" spans="1:20" x14ac:dyDescent="0.2">
      <c r="A17" s="7" t="s">
        <v>23</v>
      </c>
      <c r="B17" s="11"/>
      <c r="C17" s="11">
        <v>672</v>
      </c>
      <c r="D17" s="11"/>
      <c r="E17" s="11">
        <v>13.44</v>
      </c>
      <c r="F17" s="11"/>
      <c r="G17" s="11"/>
      <c r="H17" s="11">
        <v>1770000</v>
      </c>
      <c r="I17" s="11">
        <v>1580000</v>
      </c>
      <c r="J17" s="11">
        <v>1330000</v>
      </c>
      <c r="K17" s="11">
        <v>725000</v>
      </c>
      <c r="L17" s="11">
        <v>320000</v>
      </c>
      <c r="M17" s="11">
        <v>120000</v>
      </c>
      <c r="N17" s="11">
        <v>180000</v>
      </c>
      <c r="O17" s="11">
        <v>110000</v>
      </c>
      <c r="P17" s="11">
        <v>585000</v>
      </c>
      <c r="Q17" s="11">
        <v>6720000</v>
      </c>
      <c r="R17" s="11"/>
      <c r="S17" s="11"/>
      <c r="T17" s="11">
        <v>336000</v>
      </c>
    </row>
    <row r="18" spans="1:20" x14ac:dyDescent="0.2">
      <c r="A18" s="59" t="s">
        <v>70</v>
      </c>
      <c r="B18" s="62" t="s">
        <v>672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</row>
    <row r="19" spans="1:20" x14ac:dyDescent="0.2">
      <c r="A19" s="59"/>
      <c r="B19" s="62" t="s">
        <v>673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</row>
    <row r="20" spans="1:20" x14ac:dyDescent="0.2">
      <c r="E20" t="s">
        <v>87</v>
      </c>
      <c r="J20" t="s">
        <v>88</v>
      </c>
      <c r="N20" t="s">
        <v>89</v>
      </c>
    </row>
  </sheetData>
  <mergeCells count="14">
    <mergeCell ref="A18:A19"/>
    <mergeCell ref="A2:A3"/>
    <mergeCell ref="H2:Q2"/>
    <mergeCell ref="D2:D3"/>
    <mergeCell ref="C2:C3"/>
    <mergeCell ref="B2:B3"/>
    <mergeCell ref="B18:T18"/>
    <mergeCell ref="B19:T19"/>
    <mergeCell ref="A1:T1"/>
    <mergeCell ref="T2:T3"/>
    <mergeCell ref="R2:S2"/>
    <mergeCell ref="G2:G3"/>
    <mergeCell ref="F2:F3"/>
    <mergeCell ref="E2:E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9"/>
  <sheetViews>
    <sheetView zoomScale="83" workbookViewId="0">
      <selection activeCell="F34" sqref="F34"/>
    </sheetView>
  </sheetViews>
  <sheetFormatPr baseColWidth="10" defaultColWidth="9" defaultRowHeight="15" x14ac:dyDescent="0.2"/>
  <cols>
    <col min="1" max="1" width="19.1640625" style="1" bestFit="1" customWidth="1"/>
    <col min="2" max="2" width="9" style="1"/>
    <col min="3" max="3" width="14.1640625" style="1" customWidth="1"/>
    <col min="4" max="5" width="9" style="1"/>
    <col min="6" max="6" width="10.5" style="1" bestFit="1" customWidth="1"/>
    <col min="7" max="12" width="9.5" style="1" bestFit="1" customWidth="1"/>
    <col min="13" max="21" width="9" style="1"/>
    <col min="22" max="22" width="9.5" style="1" bestFit="1" customWidth="1"/>
    <col min="23" max="23" width="10.5" style="1" bestFit="1" customWidth="1"/>
    <col min="24" max="25" width="9" style="1"/>
    <col min="26" max="26" width="9.5" style="1" bestFit="1" customWidth="1"/>
    <col min="27" max="27" width="9" style="1"/>
    <col min="28" max="28" width="10.33203125" style="1" bestFit="1" customWidth="1"/>
    <col min="29" max="16384" width="9" style="1"/>
  </cols>
  <sheetData>
    <row r="1" spans="1:28" x14ac:dyDescent="0.2">
      <c r="A1" s="60" t="s">
        <v>647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8" ht="28.5" customHeight="1" x14ac:dyDescent="0.2">
      <c r="A2" s="59" t="s">
        <v>90</v>
      </c>
      <c r="B2" s="59" t="s">
        <v>91</v>
      </c>
      <c r="C2" s="64" t="s">
        <v>92</v>
      </c>
      <c r="D2" s="59" t="s">
        <v>93</v>
      </c>
      <c r="E2" s="59" t="s">
        <v>94</v>
      </c>
      <c r="F2" s="59" t="s">
        <v>95</v>
      </c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 t="s">
        <v>105</v>
      </c>
      <c r="Y2" s="59"/>
      <c r="Z2" s="59" t="s">
        <v>108</v>
      </c>
    </row>
    <row r="3" spans="1:28" x14ac:dyDescent="0.2">
      <c r="A3" s="59"/>
      <c r="B3" s="59"/>
      <c r="C3" s="64"/>
      <c r="D3" s="59"/>
      <c r="E3" s="59"/>
      <c r="F3" s="10" t="s">
        <v>45</v>
      </c>
      <c r="G3" s="10" t="s">
        <v>46</v>
      </c>
      <c r="H3" s="10" t="s">
        <v>47</v>
      </c>
      <c r="I3" s="10" t="s">
        <v>96</v>
      </c>
      <c r="J3" s="10" t="s">
        <v>48</v>
      </c>
      <c r="K3" s="10" t="s">
        <v>49</v>
      </c>
      <c r="L3" s="10" t="s">
        <v>50</v>
      </c>
      <c r="M3" s="10" t="s">
        <v>51</v>
      </c>
      <c r="N3" s="10" t="s">
        <v>97</v>
      </c>
      <c r="O3" s="10" t="s">
        <v>98</v>
      </c>
      <c r="P3" s="10" t="s">
        <v>99</v>
      </c>
      <c r="Q3" s="10" t="s">
        <v>100</v>
      </c>
      <c r="R3" s="10" t="s">
        <v>101</v>
      </c>
      <c r="S3" s="12" t="s">
        <v>129</v>
      </c>
      <c r="T3" s="10" t="s">
        <v>102</v>
      </c>
      <c r="U3" s="12" t="s">
        <v>130</v>
      </c>
      <c r="V3" s="10" t="s">
        <v>103</v>
      </c>
      <c r="W3" s="12" t="s">
        <v>104</v>
      </c>
      <c r="X3" s="10" t="s">
        <v>106</v>
      </c>
      <c r="Y3" s="12" t="s">
        <v>107</v>
      </c>
      <c r="Z3" s="59"/>
    </row>
    <row r="4" spans="1:28" x14ac:dyDescent="0.2">
      <c r="A4" s="10" t="s">
        <v>109</v>
      </c>
      <c r="B4" s="41" t="s">
        <v>116</v>
      </c>
      <c r="C4" s="41">
        <v>513.11</v>
      </c>
      <c r="D4" s="41" t="s">
        <v>122</v>
      </c>
      <c r="E4" s="41" t="s">
        <v>127</v>
      </c>
      <c r="F4" s="41">
        <v>102622000</v>
      </c>
      <c r="G4" s="41">
        <v>51311000</v>
      </c>
      <c r="H4" s="41">
        <v>25655500</v>
      </c>
      <c r="I4" s="41">
        <v>51311000</v>
      </c>
      <c r="J4" s="41">
        <v>25655500</v>
      </c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>
        <v>256555000</v>
      </c>
      <c r="X4" s="41">
        <v>2</v>
      </c>
      <c r="Y4" s="41">
        <v>1</v>
      </c>
      <c r="Z4" s="41">
        <v>12827750</v>
      </c>
    </row>
    <row r="5" spans="1:28" x14ac:dyDescent="0.2">
      <c r="A5" s="10" t="s">
        <v>110</v>
      </c>
      <c r="B5" s="41" t="s">
        <v>117</v>
      </c>
      <c r="C5" s="41">
        <v>43.89</v>
      </c>
      <c r="D5" s="41" t="s">
        <v>123</v>
      </c>
      <c r="E5" s="41" t="s">
        <v>128</v>
      </c>
      <c r="F5" s="41"/>
      <c r="G5" s="41"/>
      <c r="H5" s="41"/>
      <c r="I5" s="41"/>
      <c r="J5" s="41">
        <v>17556000</v>
      </c>
      <c r="K5" s="41">
        <v>17556000</v>
      </c>
      <c r="L5" s="41"/>
      <c r="M5" s="41"/>
      <c r="N5" s="41"/>
      <c r="O5" s="41"/>
      <c r="P5" s="41"/>
      <c r="Q5" s="41">
        <v>4389000</v>
      </c>
      <c r="R5" s="41"/>
      <c r="S5" s="41"/>
      <c r="T5" s="41"/>
      <c r="U5" s="41"/>
      <c r="V5" s="41">
        <v>4389000</v>
      </c>
      <c r="W5" s="41">
        <v>43890000</v>
      </c>
      <c r="X5" s="41">
        <v>1</v>
      </c>
      <c r="Y5" s="41">
        <v>1</v>
      </c>
      <c r="Z5" s="41">
        <v>2194500</v>
      </c>
      <c r="AB5" s="4"/>
    </row>
    <row r="6" spans="1:28" x14ac:dyDescent="0.2">
      <c r="A6" s="10" t="s">
        <v>111</v>
      </c>
      <c r="B6" s="41" t="s">
        <v>118</v>
      </c>
      <c r="C6" s="41">
        <v>80.959999999999994</v>
      </c>
      <c r="D6" s="41" t="s">
        <v>123</v>
      </c>
      <c r="E6" s="41" t="s">
        <v>127</v>
      </c>
      <c r="F6" s="41"/>
      <c r="G6" s="41"/>
      <c r="H6" s="41"/>
      <c r="I6" s="41"/>
      <c r="J6" s="41">
        <v>5060000</v>
      </c>
      <c r="K6" s="41">
        <v>10120000</v>
      </c>
      <c r="L6" s="41">
        <v>10120000</v>
      </c>
      <c r="M6" s="41">
        <v>5060000</v>
      </c>
      <c r="N6" s="41">
        <v>5060000</v>
      </c>
      <c r="O6" s="41"/>
      <c r="P6" s="41"/>
      <c r="Q6" s="41"/>
      <c r="R6" s="41"/>
      <c r="S6" s="41"/>
      <c r="T6" s="41"/>
      <c r="U6" s="41"/>
      <c r="V6" s="41">
        <v>5060000</v>
      </c>
      <c r="W6" s="41">
        <v>40480000</v>
      </c>
      <c r="X6" s="41">
        <v>2</v>
      </c>
      <c r="Y6" s="41">
        <v>1</v>
      </c>
      <c r="Z6" s="41">
        <v>2024000</v>
      </c>
      <c r="AB6" s="4"/>
    </row>
    <row r="7" spans="1:28" x14ac:dyDescent="0.2">
      <c r="A7" s="10" t="s">
        <v>112</v>
      </c>
      <c r="B7" s="41" t="s">
        <v>119</v>
      </c>
      <c r="C7" s="41">
        <v>145.59</v>
      </c>
      <c r="D7" s="41" t="s">
        <v>123</v>
      </c>
      <c r="E7" s="41" t="s">
        <v>128</v>
      </c>
      <c r="F7" s="41"/>
      <c r="G7" s="41"/>
      <c r="H7" s="41"/>
      <c r="I7" s="41"/>
      <c r="J7" s="41"/>
      <c r="K7" s="41"/>
      <c r="L7" s="41"/>
      <c r="M7" s="41"/>
      <c r="N7" s="41">
        <v>909937</v>
      </c>
      <c r="O7" s="41">
        <v>909937</v>
      </c>
      <c r="P7" s="41">
        <v>909937</v>
      </c>
      <c r="Q7" s="41"/>
      <c r="R7" s="41"/>
      <c r="S7" s="41"/>
      <c r="T7" s="41">
        <v>909937</v>
      </c>
      <c r="U7" s="41"/>
      <c r="V7" s="41">
        <v>3639752</v>
      </c>
      <c r="W7" s="41">
        <v>7279500</v>
      </c>
      <c r="X7" s="41">
        <v>5</v>
      </c>
      <c r="Y7" s="41">
        <v>4</v>
      </c>
      <c r="Z7" s="41">
        <v>363975</v>
      </c>
      <c r="AB7" s="4"/>
    </row>
    <row r="8" spans="1:28" x14ac:dyDescent="0.2">
      <c r="A8" s="10" t="s">
        <v>113</v>
      </c>
      <c r="B8" s="41" t="s">
        <v>120</v>
      </c>
      <c r="C8" s="41">
        <v>35.11</v>
      </c>
      <c r="D8" s="41" t="s">
        <v>123</v>
      </c>
      <c r="E8" s="41" t="s">
        <v>127</v>
      </c>
      <c r="F8" s="41">
        <v>3511000</v>
      </c>
      <c r="G8" s="41">
        <v>3511000</v>
      </c>
      <c r="H8" s="41">
        <v>3511000</v>
      </c>
      <c r="I8" s="41">
        <v>3511000</v>
      </c>
      <c r="J8" s="41">
        <v>3511000</v>
      </c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>
        <v>17555000</v>
      </c>
      <c r="X8" s="41">
        <v>2</v>
      </c>
      <c r="Y8" s="41">
        <v>1</v>
      </c>
      <c r="Z8" s="41">
        <v>877750</v>
      </c>
      <c r="AB8" s="4"/>
    </row>
    <row r="9" spans="1:28" x14ac:dyDescent="0.2">
      <c r="A9" s="10" t="s">
        <v>114</v>
      </c>
      <c r="B9" s="41" t="s">
        <v>121</v>
      </c>
      <c r="C9" s="41">
        <v>213.72</v>
      </c>
      <c r="D9" s="41" t="s">
        <v>124</v>
      </c>
      <c r="E9" s="41" t="s">
        <v>128</v>
      </c>
      <c r="F9" s="41"/>
      <c r="G9" s="41"/>
      <c r="H9" s="41"/>
      <c r="I9" s="41"/>
      <c r="J9" s="41">
        <v>6611000</v>
      </c>
      <c r="K9" s="41">
        <v>6611000</v>
      </c>
      <c r="L9" s="41">
        <v>6611000</v>
      </c>
      <c r="M9" s="41"/>
      <c r="N9" s="41">
        <v>1652750</v>
      </c>
      <c r="O9" s="41">
        <v>1652750</v>
      </c>
      <c r="P9" s="41">
        <v>1652750</v>
      </c>
      <c r="Q9" s="41"/>
      <c r="R9" s="41">
        <v>1652750</v>
      </c>
      <c r="S9" s="41">
        <v>1652750</v>
      </c>
      <c r="T9" s="41">
        <v>1652750</v>
      </c>
      <c r="U9" s="41">
        <v>1300000</v>
      </c>
      <c r="V9" s="41">
        <v>22380500</v>
      </c>
      <c r="W9" s="41">
        <v>53430000</v>
      </c>
      <c r="X9" s="41"/>
      <c r="Y9" s="41"/>
      <c r="Z9" s="41">
        <v>2671500</v>
      </c>
      <c r="AB9" s="4"/>
    </row>
    <row r="10" spans="1:28" x14ac:dyDescent="0.2">
      <c r="A10" s="10" t="s">
        <v>104</v>
      </c>
      <c r="B10" s="41"/>
      <c r="C10" s="41">
        <v>1032.3800000000001</v>
      </c>
      <c r="D10" s="41"/>
      <c r="E10" s="41"/>
      <c r="F10" s="41">
        <v>106133000</v>
      </c>
      <c r="G10" s="41">
        <v>54822000</v>
      </c>
      <c r="H10" s="41">
        <v>29166500</v>
      </c>
      <c r="I10" s="41">
        <v>54822000</v>
      </c>
      <c r="J10" s="41">
        <v>58393500</v>
      </c>
      <c r="K10" s="41">
        <v>34287000</v>
      </c>
      <c r="L10" s="41">
        <v>16731000</v>
      </c>
      <c r="M10" s="41">
        <v>5060000</v>
      </c>
      <c r="N10" s="41">
        <v>7622687</v>
      </c>
      <c r="O10" s="41">
        <v>2562687</v>
      </c>
      <c r="P10" s="41">
        <v>2562687</v>
      </c>
      <c r="Q10" s="41">
        <v>4389000</v>
      </c>
      <c r="R10" s="41">
        <v>1652750</v>
      </c>
      <c r="S10" s="41">
        <v>1652750</v>
      </c>
      <c r="T10" s="41">
        <v>2562687</v>
      </c>
      <c r="U10" s="41">
        <v>1300000</v>
      </c>
      <c r="V10" s="41">
        <v>35469252</v>
      </c>
      <c r="W10" s="41">
        <v>419189500</v>
      </c>
      <c r="X10" s="41"/>
      <c r="Y10" s="41"/>
      <c r="Z10" s="41">
        <v>20959475</v>
      </c>
      <c r="AB10" s="4"/>
    </row>
    <row r="11" spans="1:28" x14ac:dyDescent="0.2">
      <c r="A11" s="59" t="s">
        <v>115</v>
      </c>
      <c r="B11" s="63" t="s">
        <v>179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 spans="1:28" x14ac:dyDescent="0.2">
      <c r="A12" s="59"/>
      <c r="B12" s="63" t="s">
        <v>131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spans="1:28" x14ac:dyDescent="0.2">
      <c r="A13" s="59"/>
      <c r="B13" s="63" t="s">
        <v>135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spans="1:28" x14ac:dyDescent="0.2">
      <c r="A14" s="59"/>
      <c r="B14" s="63" t="s">
        <v>132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6" spans="1:28" x14ac:dyDescent="0.2">
      <c r="C16" s="1" t="s">
        <v>133</v>
      </c>
      <c r="H16" s="1" t="s">
        <v>88</v>
      </c>
      <c r="K16" s="1" t="s">
        <v>134</v>
      </c>
    </row>
    <row r="19" spans="4:26" x14ac:dyDescent="0.2"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</sheetData>
  <mergeCells count="14">
    <mergeCell ref="A1:Z1"/>
    <mergeCell ref="B2:B3"/>
    <mergeCell ref="A2:A3"/>
    <mergeCell ref="B11:Z11"/>
    <mergeCell ref="B12:Z12"/>
    <mergeCell ref="A11:A14"/>
    <mergeCell ref="F2:W2"/>
    <mergeCell ref="X2:Y2"/>
    <mergeCell ref="Z2:Z3"/>
    <mergeCell ref="E2:E3"/>
    <mergeCell ref="D2:D3"/>
    <mergeCell ref="C2:C3"/>
    <mergeCell ref="B13:Z13"/>
    <mergeCell ref="B14:Z1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7"/>
  <sheetViews>
    <sheetView workbookViewId="0">
      <selection activeCell="G21" sqref="G21"/>
    </sheetView>
  </sheetViews>
  <sheetFormatPr baseColWidth="10" defaultColWidth="8.83203125" defaultRowHeight="15" x14ac:dyDescent="0.2"/>
  <cols>
    <col min="1" max="1" width="17.1640625" bestFit="1" customWidth="1"/>
    <col min="4" max="4" width="11.1640625" customWidth="1"/>
    <col min="5" max="5" width="13.33203125" customWidth="1"/>
    <col min="7" max="11" width="9.5" bestFit="1" customWidth="1"/>
    <col min="20" max="20" width="10.5" bestFit="1" customWidth="1"/>
    <col min="23" max="23" width="14.83203125" customWidth="1"/>
    <col min="25" max="25" width="10.1640625" bestFit="1" customWidth="1"/>
  </cols>
  <sheetData>
    <row r="1" spans="1:23" x14ac:dyDescent="0.2">
      <c r="A1" s="56" t="s">
        <v>648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3" x14ac:dyDescent="0.2">
      <c r="A2" s="59" t="s">
        <v>90</v>
      </c>
      <c r="B2" s="59" t="s">
        <v>91</v>
      </c>
      <c r="C2" s="59" t="s">
        <v>136</v>
      </c>
      <c r="D2" s="59" t="s">
        <v>137</v>
      </c>
      <c r="E2" s="64" t="s">
        <v>92</v>
      </c>
      <c r="F2" s="61" t="s">
        <v>138</v>
      </c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 t="s">
        <v>153</v>
      </c>
      <c r="V2" s="61"/>
      <c r="W2" s="61" t="s">
        <v>156</v>
      </c>
    </row>
    <row r="3" spans="1:23" x14ac:dyDescent="0.2">
      <c r="A3" s="59"/>
      <c r="B3" s="59"/>
      <c r="C3" s="59"/>
      <c r="D3" s="59"/>
      <c r="E3" s="64"/>
      <c r="F3" s="10" t="s">
        <v>139</v>
      </c>
      <c r="G3" s="7" t="s">
        <v>140</v>
      </c>
      <c r="H3" s="7" t="s">
        <v>141</v>
      </c>
      <c r="I3" s="7" t="s">
        <v>142</v>
      </c>
      <c r="J3" s="7" t="s">
        <v>143</v>
      </c>
      <c r="K3" s="7" t="s">
        <v>144</v>
      </c>
      <c r="L3" s="10" t="s">
        <v>276</v>
      </c>
      <c r="M3" s="7" t="s">
        <v>145</v>
      </c>
      <c r="N3" s="7" t="s">
        <v>146</v>
      </c>
      <c r="O3" s="7" t="s">
        <v>147</v>
      </c>
      <c r="P3" s="7" t="s">
        <v>148</v>
      </c>
      <c r="Q3" s="7" t="s">
        <v>149</v>
      </c>
      <c r="R3" s="7" t="s">
        <v>150</v>
      </c>
      <c r="S3" s="7" t="s">
        <v>151</v>
      </c>
      <c r="T3" s="7" t="s">
        <v>152</v>
      </c>
      <c r="U3" s="7" t="s">
        <v>154</v>
      </c>
      <c r="V3" s="7" t="s">
        <v>155</v>
      </c>
      <c r="W3" s="61"/>
    </row>
    <row r="4" spans="1:23" x14ac:dyDescent="0.2">
      <c r="A4" s="7" t="s">
        <v>157</v>
      </c>
      <c r="B4" s="7" t="s">
        <v>165</v>
      </c>
      <c r="C4" s="7" t="s">
        <v>172</v>
      </c>
      <c r="D4" s="7" t="s">
        <v>175</v>
      </c>
      <c r="E4" s="7">
        <v>2.79</v>
      </c>
      <c r="F4" s="7">
        <v>400000</v>
      </c>
      <c r="G4" s="7">
        <v>200000</v>
      </c>
      <c r="H4" s="7">
        <v>200000</v>
      </c>
      <c r="I4" s="7">
        <v>200000</v>
      </c>
      <c r="J4" s="7"/>
      <c r="K4" s="7"/>
      <c r="L4" s="7"/>
      <c r="M4" s="7">
        <v>200000</v>
      </c>
      <c r="N4" s="7">
        <v>100000</v>
      </c>
      <c r="O4" s="7"/>
      <c r="P4" s="7"/>
      <c r="Q4" s="7"/>
      <c r="R4" s="7">
        <v>100000</v>
      </c>
      <c r="S4" s="7"/>
      <c r="T4" s="7">
        <v>1400000</v>
      </c>
      <c r="U4" s="7">
        <v>2</v>
      </c>
      <c r="V4" s="7">
        <v>1</v>
      </c>
      <c r="W4" s="7">
        <v>70000</v>
      </c>
    </row>
    <row r="5" spans="1:23" x14ac:dyDescent="0.2">
      <c r="A5" s="7" t="s">
        <v>158</v>
      </c>
      <c r="B5" s="7" t="s">
        <v>166</v>
      </c>
      <c r="C5" s="7" t="s">
        <v>173</v>
      </c>
      <c r="D5" s="7" t="s">
        <v>175</v>
      </c>
      <c r="E5" s="7">
        <v>90.8</v>
      </c>
      <c r="F5" s="7">
        <v>2000000</v>
      </c>
      <c r="G5" s="7">
        <v>1000000</v>
      </c>
      <c r="H5" s="7">
        <v>10000000</v>
      </c>
      <c r="I5" s="7">
        <v>2000000</v>
      </c>
      <c r="J5" s="7">
        <v>15000000</v>
      </c>
      <c r="K5" s="7">
        <v>10000000</v>
      </c>
      <c r="L5" s="7">
        <v>100000</v>
      </c>
      <c r="M5" s="7">
        <v>50000</v>
      </c>
      <c r="N5" s="7">
        <v>20000</v>
      </c>
      <c r="O5" s="7">
        <v>50000</v>
      </c>
      <c r="P5" s="7">
        <v>10000</v>
      </c>
      <c r="Q5" s="7">
        <v>5000000</v>
      </c>
      <c r="R5" s="7">
        <v>10000</v>
      </c>
      <c r="S5" s="7">
        <v>160000</v>
      </c>
      <c r="T5" s="7">
        <v>45400000</v>
      </c>
      <c r="U5" s="7">
        <v>2</v>
      </c>
      <c r="V5" s="7">
        <v>1</v>
      </c>
      <c r="W5" s="7">
        <v>2270000</v>
      </c>
    </row>
    <row r="6" spans="1:23" x14ac:dyDescent="0.2">
      <c r="A6" s="7" t="s">
        <v>159</v>
      </c>
      <c r="B6" s="7" t="s">
        <v>167</v>
      </c>
      <c r="C6" s="7" t="s">
        <v>173</v>
      </c>
      <c r="D6" s="7" t="s">
        <v>177</v>
      </c>
      <c r="E6" s="7">
        <v>25</v>
      </c>
      <c r="F6" s="7">
        <v>200000</v>
      </c>
      <c r="G6" s="7">
        <v>6000000</v>
      </c>
      <c r="H6" s="7">
        <v>3500000</v>
      </c>
      <c r="I6" s="7">
        <v>2000000</v>
      </c>
      <c r="J6" s="7"/>
      <c r="K6" s="7"/>
      <c r="L6" s="7"/>
      <c r="M6" s="7"/>
      <c r="N6" s="7"/>
      <c r="O6" s="7"/>
      <c r="P6" s="7"/>
      <c r="Q6" s="7">
        <v>500000</v>
      </c>
      <c r="R6" s="7"/>
      <c r="S6" s="7">
        <v>300000</v>
      </c>
      <c r="T6" s="7">
        <v>12500000</v>
      </c>
      <c r="U6" s="7">
        <v>2</v>
      </c>
      <c r="V6" s="7">
        <v>1</v>
      </c>
      <c r="W6" s="7">
        <v>625000</v>
      </c>
    </row>
    <row r="7" spans="1:23" x14ac:dyDescent="0.2">
      <c r="A7" s="7" t="s">
        <v>160</v>
      </c>
      <c r="B7" s="7" t="s">
        <v>168</v>
      </c>
      <c r="C7" s="7" t="s">
        <v>173</v>
      </c>
      <c r="D7" s="7" t="s">
        <v>177</v>
      </c>
      <c r="E7" s="7">
        <v>11.9</v>
      </c>
      <c r="F7" s="7">
        <v>50000</v>
      </c>
      <c r="G7" s="7"/>
      <c r="H7" s="7"/>
      <c r="I7" s="7"/>
      <c r="J7" s="7"/>
      <c r="K7" s="7"/>
      <c r="L7" s="7"/>
      <c r="M7" s="7"/>
      <c r="N7" s="7">
        <v>250000</v>
      </c>
      <c r="O7" s="7">
        <v>200000</v>
      </c>
      <c r="P7" s="7"/>
      <c r="Q7" s="7"/>
      <c r="R7" s="7"/>
      <c r="S7" s="7">
        <v>95000</v>
      </c>
      <c r="T7" s="7">
        <v>595000</v>
      </c>
      <c r="U7" s="7">
        <v>5</v>
      </c>
      <c r="V7" s="7">
        <v>4</v>
      </c>
      <c r="W7" s="7">
        <v>29750</v>
      </c>
    </row>
    <row r="8" spans="1:23" x14ac:dyDescent="0.2">
      <c r="A8" s="7" t="s">
        <v>161</v>
      </c>
      <c r="B8" s="7" t="s">
        <v>169</v>
      </c>
      <c r="C8" s="7" t="s">
        <v>173</v>
      </c>
      <c r="D8" s="7" t="s">
        <v>176</v>
      </c>
      <c r="E8" s="7">
        <v>28.6</v>
      </c>
      <c r="F8" s="7">
        <v>150000</v>
      </c>
      <c r="G8" s="7">
        <v>500000</v>
      </c>
      <c r="H8" s="7">
        <v>2000000</v>
      </c>
      <c r="I8" s="7">
        <v>1000000</v>
      </c>
      <c r="J8" s="7">
        <v>4000000</v>
      </c>
      <c r="K8" s="7">
        <v>3000000</v>
      </c>
      <c r="L8" s="7">
        <v>1000000</v>
      </c>
      <c r="M8" s="7">
        <v>1500000</v>
      </c>
      <c r="N8" s="7">
        <v>250000</v>
      </c>
      <c r="O8" s="7">
        <v>200000</v>
      </c>
      <c r="P8" s="7">
        <v>50000</v>
      </c>
      <c r="Q8" s="7">
        <v>500000</v>
      </c>
      <c r="R8" s="7">
        <v>50000</v>
      </c>
      <c r="S8" s="7">
        <v>100000</v>
      </c>
      <c r="T8" s="7">
        <v>14300000</v>
      </c>
      <c r="U8" s="7">
        <v>2</v>
      </c>
      <c r="V8" s="7">
        <v>1</v>
      </c>
      <c r="W8" s="7">
        <v>715000</v>
      </c>
    </row>
    <row r="9" spans="1:23" x14ac:dyDescent="0.2">
      <c r="A9" s="7" t="s">
        <v>162</v>
      </c>
      <c r="B9" s="7" t="s">
        <v>170</v>
      </c>
      <c r="C9" s="7" t="s">
        <v>172</v>
      </c>
      <c r="D9" s="7" t="s">
        <v>178</v>
      </c>
      <c r="E9" s="7">
        <v>23.8</v>
      </c>
      <c r="F9" s="7"/>
      <c r="G9" s="7">
        <v>9000000</v>
      </c>
      <c r="H9" s="7">
        <v>5500000</v>
      </c>
      <c r="I9" s="7">
        <v>3500000</v>
      </c>
      <c r="J9" s="7"/>
      <c r="K9" s="7"/>
      <c r="L9" s="7"/>
      <c r="M9" s="7"/>
      <c r="N9" s="7"/>
      <c r="O9" s="7"/>
      <c r="P9" s="7"/>
      <c r="Q9" s="7"/>
      <c r="R9" s="7"/>
      <c r="S9" s="7">
        <v>5800000</v>
      </c>
      <c r="T9" s="7">
        <v>23800000</v>
      </c>
      <c r="U9" s="7">
        <v>1</v>
      </c>
      <c r="V9" s="7">
        <v>1</v>
      </c>
      <c r="W9" s="7">
        <v>1190000</v>
      </c>
    </row>
    <row r="10" spans="1:23" x14ac:dyDescent="0.2">
      <c r="A10" s="7" t="s">
        <v>163</v>
      </c>
      <c r="B10" s="7" t="s">
        <v>171</v>
      </c>
      <c r="C10" s="7" t="s">
        <v>174</v>
      </c>
      <c r="D10" s="7" t="s">
        <v>178</v>
      </c>
      <c r="E10" s="7">
        <v>55.25</v>
      </c>
      <c r="F10" s="7">
        <v>2000000</v>
      </c>
      <c r="G10" s="7">
        <v>2000000</v>
      </c>
      <c r="H10" s="7">
        <v>2000000</v>
      </c>
      <c r="I10" s="7">
        <v>2000000</v>
      </c>
      <c r="J10" s="7"/>
      <c r="K10" s="7"/>
      <c r="L10" s="7"/>
      <c r="M10" s="7"/>
      <c r="N10" s="7">
        <v>2000000</v>
      </c>
      <c r="O10" s="7">
        <v>3000000</v>
      </c>
      <c r="P10" s="7">
        <v>150000</v>
      </c>
      <c r="Q10" s="7">
        <v>100000</v>
      </c>
      <c r="R10" s="7">
        <v>100000</v>
      </c>
      <c r="S10" s="7">
        <v>470000</v>
      </c>
      <c r="T10" s="7">
        <v>13820000</v>
      </c>
      <c r="U10" s="7"/>
      <c r="V10" s="7"/>
      <c r="W10" s="7">
        <v>691000</v>
      </c>
    </row>
    <row r="11" spans="1:23" x14ac:dyDescent="0.2">
      <c r="A11" s="7" t="s">
        <v>152</v>
      </c>
      <c r="B11" s="7"/>
      <c r="C11" s="7"/>
      <c r="D11" s="7"/>
      <c r="E11" s="7">
        <v>238.14</v>
      </c>
      <c r="F11" s="7">
        <v>4800000</v>
      </c>
      <c r="G11" s="7">
        <v>18700000</v>
      </c>
      <c r="H11" s="7">
        <v>23200000</v>
      </c>
      <c r="I11" s="7">
        <v>10700000</v>
      </c>
      <c r="J11" s="7">
        <v>19000000</v>
      </c>
      <c r="K11" s="7">
        <v>13000000</v>
      </c>
      <c r="L11" s="7">
        <v>1100000</v>
      </c>
      <c r="M11" s="7">
        <v>1750000</v>
      </c>
      <c r="N11" s="7">
        <v>2620000</v>
      </c>
      <c r="O11" s="7">
        <v>3450000</v>
      </c>
      <c r="P11" s="7">
        <v>210000</v>
      </c>
      <c r="Q11" s="7">
        <v>6100000</v>
      </c>
      <c r="R11" s="7">
        <v>260000</v>
      </c>
      <c r="S11" s="7">
        <v>6925000</v>
      </c>
      <c r="T11" s="7">
        <v>111815000</v>
      </c>
      <c r="U11" s="7"/>
      <c r="V11" s="7"/>
      <c r="W11" s="7">
        <v>5590750</v>
      </c>
    </row>
    <row r="12" spans="1:23" x14ac:dyDescent="0.2">
      <c r="A12" s="59" t="s">
        <v>164</v>
      </c>
      <c r="B12" s="62" t="s">
        <v>180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</row>
    <row r="13" spans="1:23" x14ac:dyDescent="0.2">
      <c r="A13" s="59"/>
      <c r="B13" s="62" t="s">
        <v>181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</row>
    <row r="14" spans="1:23" x14ac:dyDescent="0.2">
      <c r="A14" s="59"/>
      <c r="B14" s="62" t="s">
        <v>182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</row>
    <row r="15" spans="1:23" x14ac:dyDescent="0.2">
      <c r="A15" s="59"/>
      <c r="B15" s="62" t="s">
        <v>183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</row>
    <row r="17" spans="4:14" x14ac:dyDescent="0.2">
      <c r="D17" t="s">
        <v>184</v>
      </c>
      <c r="H17" t="s">
        <v>185</v>
      </c>
      <c r="N17" t="s">
        <v>186</v>
      </c>
    </row>
  </sheetData>
  <mergeCells count="14">
    <mergeCell ref="A1:W1"/>
    <mergeCell ref="F2:T2"/>
    <mergeCell ref="U2:V2"/>
    <mergeCell ref="W2:W3"/>
    <mergeCell ref="A2:A3"/>
    <mergeCell ref="B2:B3"/>
    <mergeCell ref="E2:E3"/>
    <mergeCell ref="D2:D3"/>
    <mergeCell ref="C2:C3"/>
    <mergeCell ref="B12:W12"/>
    <mergeCell ref="B13:W13"/>
    <mergeCell ref="B14:W14"/>
    <mergeCell ref="B15:W15"/>
    <mergeCell ref="A12:A15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4"/>
  <sheetViews>
    <sheetView workbookViewId="0">
      <selection activeCell="S23" sqref="S23"/>
    </sheetView>
  </sheetViews>
  <sheetFormatPr baseColWidth="10" defaultColWidth="9" defaultRowHeight="15" x14ac:dyDescent="0.2"/>
  <cols>
    <col min="1" max="1" width="6.6640625" style="1" customWidth="1"/>
    <col min="2" max="2" width="13" style="1" bestFit="1" customWidth="1"/>
    <col min="3" max="16384" width="9" style="1"/>
  </cols>
  <sheetData>
    <row r="1" spans="1:15" x14ac:dyDescent="0.2">
      <c r="A1" s="60" t="s">
        <v>649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5" x14ac:dyDescent="0.2">
      <c r="A2" s="59" t="s">
        <v>198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5" ht="45.75" customHeight="1" x14ac:dyDescent="0.2">
      <c r="A3" s="64" t="s">
        <v>187</v>
      </c>
      <c r="B3" s="64"/>
      <c r="C3" s="10" t="s">
        <v>188</v>
      </c>
      <c r="D3" s="10" t="s">
        <v>189</v>
      </c>
      <c r="E3" s="10" t="s">
        <v>190</v>
      </c>
      <c r="F3" s="10" t="s">
        <v>191</v>
      </c>
      <c r="G3" s="10" t="s">
        <v>192</v>
      </c>
      <c r="H3" s="10" t="s">
        <v>193</v>
      </c>
      <c r="I3" s="10" t="s">
        <v>194</v>
      </c>
      <c r="J3" s="10" t="s">
        <v>195</v>
      </c>
      <c r="K3" s="10" t="s">
        <v>196</v>
      </c>
      <c r="L3" s="10" t="s">
        <v>197</v>
      </c>
      <c r="M3" s="10" t="s">
        <v>152</v>
      </c>
    </row>
    <row r="4" spans="1:15" x14ac:dyDescent="0.2">
      <c r="A4" s="59" t="s">
        <v>199</v>
      </c>
      <c r="B4" s="10" t="s">
        <v>200</v>
      </c>
      <c r="C4" s="10"/>
      <c r="D4" s="10">
        <v>5</v>
      </c>
      <c r="E4" s="10">
        <v>5</v>
      </c>
      <c r="F4" s="10">
        <v>10</v>
      </c>
      <c r="G4" s="10">
        <v>10</v>
      </c>
      <c r="H4" s="10">
        <v>20</v>
      </c>
      <c r="I4" s="10">
        <v>20</v>
      </c>
      <c r="J4" s="10">
        <v>15</v>
      </c>
      <c r="K4" s="10">
        <v>10</v>
      </c>
      <c r="L4" s="10">
        <v>5</v>
      </c>
      <c r="M4" s="10">
        <v>100</v>
      </c>
    </row>
    <row r="5" spans="1:15" x14ac:dyDescent="0.2">
      <c r="A5" s="59"/>
      <c r="B5" s="10" t="s">
        <v>201</v>
      </c>
      <c r="C5" s="10">
        <v>10</v>
      </c>
      <c r="D5" s="10">
        <v>10</v>
      </c>
      <c r="E5" s="10">
        <v>20</v>
      </c>
      <c r="F5" s="10">
        <v>10</v>
      </c>
      <c r="G5" s="10">
        <v>5</v>
      </c>
      <c r="H5" s="10">
        <v>15</v>
      </c>
      <c r="I5" s="10">
        <v>10</v>
      </c>
      <c r="J5" s="10">
        <v>10</v>
      </c>
      <c r="K5" s="10">
        <v>5</v>
      </c>
      <c r="L5" s="10">
        <v>5</v>
      </c>
      <c r="M5" s="10">
        <v>100</v>
      </c>
      <c r="O5" s="4"/>
    </row>
    <row r="6" spans="1:15" x14ac:dyDescent="0.2">
      <c r="A6" s="59"/>
      <c r="B6" s="10" t="s">
        <v>202</v>
      </c>
      <c r="C6" s="10">
        <v>20</v>
      </c>
      <c r="D6" s="10">
        <v>15</v>
      </c>
      <c r="E6" s="10">
        <v>10</v>
      </c>
      <c r="F6" s="10">
        <v>15</v>
      </c>
      <c r="G6" s="10">
        <v>10</v>
      </c>
      <c r="H6" s="10">
        <v>5</v>
      </c>
      <c r="I6" s="10">
        <v>5</v>
      </c>
      <c r="J6" s="10">
        <v>5</v>
      </c>
      <c r="K6" s="10">
        <v>5</v>
      </c>
      <c r="L6" s="10">
        <v>10</v>
      </c>
      <c r="M6" s="10">
        <v>100</v>
      </c>
      <c r="O6" s="4"/>
    </row>
    <row r="7" spans="1:15" x14ac:dyDescent="0.2">
      <c r="A7" s="59"/>
      <c r="B7" s="10" t="s">
        <v>203</v>
      </c>
      <c r="C7" s="10">
        <v>5</v>
      </c>
      <c r="D7" s="10">
        <v>10</v>
      </c>
      <c r="E7" s="10">
        <v>10</v>
      </c>
      <c r="F7" s="10">
        <v>15</v>
      </c>
      <c r="G7" s="10">
        <v>15</v>
      </c>
      <c r="H7" s="10">
        <v>15</v>
      </c>
      <c r="I7" s="10">
        <v>10</v>
      </c>
      <c r="J7" s="10">
        <v>5</v>
      </c>
      <c r="K7" s="10">
        <v>10</v>
      </c>
      <c r="L7" s="10">
        <v>5</v>
      </c>
      <c r="M7" s="10">
        <v>100</v>
      </c>
      <c r="O7" s="4"/>
    </row>
    <row r="8" spans="1:15" x14ac:dyDescent="0.2">
      <c r="A8" s="59"/>
      <c r="B8" s="10" t="s">
        <v>204</v>
      </c>
      <c r="C8" s="10"/>
      <c r="D8" s="10">
        <v>10</v>
      </c>
      <c r="E8" s="10">
        <v>15</v>
      </c>
      <c r="F8" s="10">
        <v>10</v>
      </c>
      <c r="G8" s="10">
        <v>15</v>
      </c>
      <c r="H8" s="10">
        <v>20</v>
      </c>
      <c r="I8" s="10">
        <v>5</v>
      </c>
      <c r="J8" s="10">
        <v>5</v>
      </c>
      <c r="K8" s="10">
        <v>15</v>
      </c>
      <c r="L8" s="10">
        <v>5</v>
      </c>
      <c r="M8" s="10">
        <v>100</v>
      </c>
      <c r="O8" s="4"/>
    </row>
    <row r="9" spans="1:15" x14ac:dyDescent="0.2">
      <c r="A9" s="59"/>
      <c r="B9" s="10" t="s">
        <v>171</v>
      </c>
      <c r="C9" s="10">
        <v>25</v>
      </c>
      <c r="D9" s="10">
        <v>10</v>
      </c>
      <c r="E9" s="10">
        <v>10</v>
      </c>
      <c r="F9" s="10">
        <v>5</v>
      </c>
      <c r="G9" s="10">
        <v>15</v>
      </c>
      <c r="H9" s="10">
        <v>5</v>
      </c>
      <c r="I9" s="10">
        <v>10</v>
      </c>
      <c r="J9" s="10">
        <v>5</v>
      </c>
      <c r="K9" s="10">
        <v>5</v>
      </c>
      <c r="L9" s="10">
        <v>10</v>
      </c>
      <c r="M9" s="10">
        <v>100</v>
      </c>
      <c r="O9" s="4"/>
    </row>
    <row r="10" spans="1:15" x14ac:dyDescent="0.2">
      <c r="A10" s="59" t="s">
        <v>205</v>
      </c>
      <c r="B10" s="10" t="s">
        <v>206</v>
      </c>
      <c r="C10" s="10"/>
      <c r="D10" s="10"/>
      <c r="E10" s="10"/>
      <c r="F10" s="10">
        <v>20</v>
      </c>
      <c r="G10" s="10">
        <v>20</v>
      </c>
      <c r="H10" s="10">
        <v>30</v>
      </c>
      <c r="I10" s="10">
        <v>15</v>
      </c>
      <c r="J10" s="10">
        <v>10</v>
      </c>
      <c r="K10" s="10">
        <v>5</v>
      </c>
      <c r="L10" s="10"/>
      <c r="M10" s="10">
        <v>100</v>
      </c>
      <c r="O10" s="4"/>
    </row>
    <row r="11" spans="1:15" x14ac:dyDescent="0.2">
      <c r="A11" s="59"/>
      <c r="B11" s="10" t="s">
        <v>207</v>
      </c>
      <c r="C11" s="10"/>
      <c r="D11" s="10">
        <v>5</v>
      </c>
      <c r="E11" s="10">
        <v>5</v>
      </c>
      <c r="F11" s="10">
        <v>10</v>
      </c>
      <c r="G11" s="10">
        <v>10</v>
      </c>
      <c r="H11" s="10">
        <v>20</v>
      </c>
      <c r="I11" s="10">
        <v>20</v>
      </c>
      <c r="J11" s="10">
        <v>15</v>
      </c>
      <c r="K11" s="10">
        <v>10</v>
      </c>
      <c r="L11" s="10">
        <v>5</v>
      </c>
      <c r="M11" s="10">
        <v>100</v>
      </c>
      <c r="O11" s="4"/>
    </row>
    <row r="12" spans="1:15" x14ac:dyDescent="0.2">
      <c r="A12" s="59"/>
      <c r="B12" s="10" t="s">
        <v>167</v>
      </c>
      <c r="C12" s="10">
        <v>20</v>
      </c>
      <c r="D12" s="10">
        <v>15</v>
      </c>
      <c r="E12" s="10">
        <v>10</v>
      </c>
      <c r="F12" s="10">
        <v>15</v>
      </c>
      <c r="G12" s="10">
        <v>10</v>
      </c>
      <c r="H12" s="10">
        <v>5</v>
      </c>
      <c r="I12" s="10">
        <v>5</v>
      </c>
      <c r="J12" s="10">
        <v>5</v>
      </c>
      <c r="K12" s="10">
        <v>5</v>
      </c>
      <c r="L12" s="10">
        <v>10</v>
      </c>
      <c r="M12" s="10">
        <v>100</v>
      </c>
      <c r="O12" s="4"/>
    </row>
    <row r="13" spans="1:15" x14ac:dyDescent="0.2">
      <c r="A13" s="59"/>
      <c r="B13" s="10" t="s">
        <v>168</v>
      </c>
      <c r="C13" s="10">
        <v>10</v>
      </c>
      <c r="D13" s="10">
        <v>10</v>
      </c>
      <c r="E13" s="10">
        <v>10</v>
      </c>
      <c r="F13" s="10">
        <v>10</v>
      </c>
      <c r="G13" s="10">
        <v>15</v>
      </c>
      <c r="H13" s="10">
        <v>15</v>
      </c>
      <c r="I13" s="10">
        <v>10</v>
      </c>
      <c r="J13" s="10">
        <v>10</v>
      </c>
      <c r="K13" s="10">
        <v>5</v>
      </c>
      <c r="L13" s="10">
        <v>5</v>
      </c>
      <c r="M13" s="10">
        <v>100</v>
      </c>
      <c r="O13" s="4"/>
    </row>
    <row r="14" spans="1:15" x14ac:dyDescent="0.2">
      <c r="A14" s="59"/>
      <c r="B14" s="10" t="s">
        <v>169</v>
      </c>
      <c r="C14" s="10"/>
      <c r="D14" s="10">
        <v>5</v>
      </c>
      <c r="E14" s="10">
        <v>10</v>
      </c>
      <c r="F14" s="10">
        <v>10</v>
      </c>
      <c r="G14" s="10">
        <v>15</v>
      </c>
      <c r="H14" s="10">
        <v>20</v>
      </c>
      <c r="I14" s="10">
        <v>15</v>
      </c>
      <c r="J14" s="10">
        <v>10</v>
      </c>
      <c r="K14" s="10">
        <v>10</v>
      </c>
      <c r="L14" s="10">
        <v>5</v>
      </c>
      <c r="M14" s="10">
        <v>100</v>
      </c>
      <c r="O14" s="4"/>
    </row>
    <row r="15" spans="1:15" x14ac:dyDescent="0.2">
      <c r="A15" s="59"/>
      <c r="B15" s="10" t="s">
        <v>170</v>
      </c>
      <c r="C15" s="10">
        <v>10</v>
      </c>
      <c r="D15" s="10">
        <v>10</v>
      </c>
      <c r="E15" s="10">
        <v>20</v>
      </c>
      <c r="F15" s="10">
        <v>10</v>
      </c>
      <c r="G15" s="10">
        <v>5</v>
      </c>
      <c r="H15" s="10">
        <v>15</v>
      </c>
      <c r="I15" s="10">
        <v>10</v>
      </c>
      <c r="J15" s="10">
        <v>10</v>
      </c>
      <c r="K15" s="10">
        <v>5</v>
      </c>
      <c r="L15" s="10">
        <v>5</v>
      </c>
      <c r="M15" s="10">
        <v>100</v>
      </c>
      <c r="O15" s="4"/>
    </row>
    <row r="16" spans="1:15" x14ac:dyDescent="0.2">
      <c r="A16" s="59"/>
      <c r="B16" s="10" t="s">
        <v>171</v>
      </c>
      <c r="C16" s="10">
        <v>30</v>
      </c>
      <c r="D16" s="10">
        <v>10</v>
      </c>
      <c r="E16" s="10">
        <v>10</v>
      </c>
      <c r="F16" s="10">
        <v>5</v>
      </c>
      <c r="G16" s="10">
        <v>10</v>
      </c>
      <c r="H16" s="10">
        <v>5</v>
      </c>
      <c r="I16" s="10">
        <v>10</v>
      </c>
      <c r="J16" s="10">
        <v>5</v>
      </c>
      <c r="K16" s="10">
        <v>10</v>
      </c>
      <c r="L16" s="10">
        <v>5</v>
      </c>
      <c r="M16" s="10">
        <v>100</v>
      </c>
      <c r="O16" s="4"/>
    </row>
    <row r="17" spans="1:15" x14ac:dyDescent="0.2">
      <c r="A17" s="59" t="s">
        <v>208</v>
      </c>
      <c r="B17" s="10" t="s">
        <v>209</v>
      </c>
      <c r="C17" s="10">
        <v>5</v>
      </c>
      <c r="D17" s="10">
        <v>20</v>
      </c>
      <c r="E17" s="10">
        <v>40</v>
      </c>
      <c r="F17" s="10">
        <v>25</v>
      </c>
      <c r="G17" s="10">
        <v>10</v>
      </c>
      <c r="H17" s="10"/>
      <c r="I17" s="10"/>
      <c r="J17" s="10"/>
      <c r="K17" s="10"/>
      <c r="L17" s="10"/>
      <c r="M17" s="10">
        <v>100</v>
      </c>
      <c r="O17" s="4"/>
    </row>
    <row r="18" spans="1:15" x14ac:dyDescent="0.2">
      <c r="A18" s="59"/>
      <c r="B18" s="10" t="s">
        <v>210</v>
      </c>
      <c r="C18" s="10">
        <v>5</v>
      </c>
      <c r="D18" s="10">
        <v>30</v>
      </c>
      <c r="E18" s="10">
        <v>30</v>
      </c>
      <c r="F18" s="10">
        <v>20</v>
      </c>
      <c r="G18" s="10">
        <v>15</v>
      </c>
      <c r="H18" s="10"/>
      <c r="I18" s="10"/>
      <c r="J18" s="10"/>
      <c r="K18" s="10"/>
      <c r="L18" s="10"/>
      <c r="M18" s="10">
        <v>100</v>
      </c>
      <c r="O18" s="4"/>
    </row>
    <row r="19" spans="1:15" x14ac:dyDescent="0.2">
      <c r="A19" s="59"/>
      <c r="B19" s="10" t="s">
        <v>211</v>
      </c>
      <c r="C19" s="10">
        <v>5</v>
      </c>
      <c r="D19" s="10">
        <v>30</v>
      </c>
      <c r="E19" s="10">
        <v>35</v>
      </c>
      <c r="F19" s="10">
        <v>30</v>
      </c>
      <c r="G19" s="10"/>
      <c r="H19" s="10"/>
      <c r="I19" s="10"/>
      <c r="J19" s="10"/>
      <c r="K19" s="10"/>
      <c r="L19" s="10"/>
      <c r="M19" s="10">
        <v>100</v>
      </c>
      <c r="O19" s="4"/>
    </row>
    <row r="20" spans="1:15" x14ac:dyDescent="0.2">
      <c r="A20" s="59"/>
      <c r="B20" s="10" t="s">
        <v>212</v>
      </c>
      <c r="C20" s="10">
        <v>5</v>
      </c>
      <c r="D20" s="10">
        <v>40</v>
      </c>
      <c r="E20" s="10">
        <v>25</v>
      </c>
      <c r="F20" s="10">
        <v>20</v>
      </c>
      <c r="G20" s="10">
        <v>10</v>
      </c>
      <c r="H20" s="10"/>
      <c r="I20" s="10"/>
      <c r="J20" s="10"/>
      <c r="K20" s="10"/>
      <c r="L20" s="10"/>
      <c r="M20" s="10">
        <v>100</v>
      </c>
      <c r="O20" s="4"/>
    </row>
    <row r="21" spans="1:15" x14ac:dyDescent="0.2">
      <c r="A21" s="59"/>
      <c r="B21" s="10" t="s">
        <v>213</v>
      </c>
      <c r="C21" s="10">
        <v>5</v>
      </c>
      <c r="D21" s="10">
        <v>45</v>
      </c>
      <c r="E21" s="10">
        <v>50</v>
      </c>
      <c r="F21" s="10"/>
      <c r="G21" s="10"/>
      <c r="H21" s="10"/>
      <c r="I21" s="10"/>
      <c r="J21" s="10"/>
      <c r="K21" s="10"/>
      <c r="L21" s="10"/>
      <c r="M21" s="10">
        <v>100</v>
      </c>
      <c r="O21" s="4"/>
    </row>
    <row r="22" spans="1:15" x14ac:dyDescent="0.2">
      <c r="A22" s="59"/>
      <c r="B22" s="10" t="s">
        <v>214</v>
      </c>
      <c r="C22" s="10">
        <v>5</v>
      </c>
      <c r="D22" s="10">
        <v>95</v>
      </c>
      <c r="E22" s="10"/>
      <c r="F22" s="10"/>
      <c r="G22" s="10"/>
      <c r="H22" s="10"/>
      <c r="I22" s="10"/>
      <c r="J22" s="10"/>
      <c r="K22" s="10"/>
      <c r="L22" s="10"/>
      <c r="M22" s="10">
        <v>100</v>
      </c>
      <c r="O22" s="4"/>
    </row>
    <row r="23" spans="1:15" x14ac:dyDescent="0.2">
      <c r="A23" s="59"/>
      <c r="B23" s="10" t="s">
        <v>215</v>
      </c>
      <c r="C23" s="10">
        <v>5</v>
      </c>
      <c r="D23" s="10">
        <v>80</v>
      </c>
      <c r="E23" s="10">
        <v>15</v>
      </c>
      <c r="F23" s="10"/>
      <c r="G23" s="10"/>
      <c r="H23" s="10"/>
      <c r="I23" s="10"/>
      <c r="J23" s="10"/>
      <c r="K23" s="10"/>
      <c r="L23" s="10"/>
      <c r="M23" s="10">
        <v>100</v>
      </c>
      <c r="O23" s="4"/>
    </row>
    <row r="24" spans="1:15" x14ac:dyDescent="0.2">
      <c r="A24" s="59"/>
      <c r="B24" s="10" t="s">
        <v>216</v>
      </c>
      <c r="C24" s="10">
        <v>5</v>
      </c>
      <c r="D24" s="10">
        <v>95</v>
      </c>
      <c r="E24" s="10"/>
      <c r="F24" s="10"/>
      <c r="G24" s="10"/>
      <c r="H24" s="10"/>
      <c r="I24" s="10"/>
      <c r="J24" s="10"/>
      <c r="K24" s="10"/>
      <c r="L24" s="10"/>
      <c r="M24" s="10">
        <v>100</v>
      </c>
      <c r="O24" s="4"/>
    </row>
    <row r="25" spans="1:15" x14ac:dyDescent="0.2">
      <c r="A25" s="59"/>
      <c r="B25" s="10" t="s">
        <v>217</v>
      </c>
      <c r="C25" s="10">
        <v>5</v>
      </c>
      <c r="D25" s="10">
        <v>30</v>
      </c>
      <c r="E25" s="10">
        <v>45</v>
      </c>
      <c r="F25" s="10">
        <v>15</v>
      </c>
      <c r="G25" s="10">
        <v>5</v>
      </c>
      <c r="H25" s="10"/>
      <c r="I25" s="10"/>
      <c r="J25" s="10"/>
      <c r="K25" s="10"/>
      <c r="L25" s="10"/>
      <c r="M25" s="10">
        <v>100</v>
      </c>
      <c r="O25" s="4"/>
    </row>
    <row r="26" spans="1:15" x14ac:dyDescent="0.2">
      <c r="A26" s="59"/>
      <c r="B26" s="10" t="s">
        <v>218</v>
      </c>
      <c r="C26" s="10">
        <v>5</v>
      </c>
      <c r="D26" s="10">
        <v>35</v>
      </c>
      <c r="E26" s="10">
        <v>60</v>
      </c>
      <c r="F26" s="10"/>
      <c r="G26" s="10"/>
      <c r="H26" s="10"/>
      <c r="I26" s="10"/>
      <c r="J26" s="10"/>
      <c r="K26" s="10"/>
      <c r="L26" s="10"/>
      <c r="M26" s="10">
        <v>100</v>
      </c>
      <c r="O26" s="4"/>
    </row>
    <row r="27" spans="1:15" x14ac:dyDescent="0.2">
      <c r="A27" s="59"/>
      <c r="B27" s="10" t="s">
        <v>219</v>
      </c>
      <c r="C27" s="10">
        <v>5</v>
      </c>
      <c r="D27" s="10">
        <v>40</v>
      </c>
      <c r="E27" s="10">
        <v>55</v>
      </c>
      <c r="F27" s="10"/>
      <c r="G27" s="10"/>
      <c r="H27" s="10"/>
      <c r="I27" s="10"/>
      <c r="J27" s="10"/>
      <c r="K27" s="10"/>
      <c r="L27" s="10"/>
      <c r="M27" s="10">
        <v>100</v>
      </c>
      <c r="O27" s="4"/>
    </row>
    <row r="28" spans="1:15" x14ac:dyDescent="0.2">
      <c r="A28" s="59"/>
      <c r="B28" s="10" t="s">
        <v>220</v>
      </c>
      <c r="C28" s="10">
        <v>5</v>
      </c>
      <c r="D28" s="10">
        <v>30</v>
      </c>
      <c r="E28" s="10">
        <v>35</v>
      </c>
      <c r="F28" s="10">
        <v>20</v>
      </c>
      <c r="G28" s="10">
        <v>10</v>
      </c>
      <c r="H28" s="10"/>
      <c r="I28" s="10"/>
      <c r="J28" s="10"/>
      <c r="K28" s="10"/>
      <c r="L28" s="10"/>
      <c r="M28" s="10">
        <v>100</v>
      </c>
      <c r="O28" s="4"/>
    </row>
    <row r="29" spans="1:15" x14ac:dyDescent="0.2">
      <c r="A29" s="59"/>
      <c r="B29" s="10" t="s">
        <v>221</v>
      </c>
      <c r="C29" s="10"/>
      <c r="D29" s="10">
        <v>5</v>
      </c>
      <c r="E29" s="10">
        <v>95</v>
      </c>
      <c r="F29" s="10"/>
      <c r="G29" s="10"/>
      <c r="H29" s="10"/>
      <c r="I29" s="10"/>
      <c r="J29" s="10"/>
      <c r="K29" s="10"/>
      <c r="L29" s="10"/>
      <c r="M29" s="10">
        <v>100</v>
      </c>
      <c r="O29" s="4"/>
    </row>
    <row r="30" spans="1:15" x14ac:dyDescent="0.2">
      <c r="A30" s="68" t="s">
        <v>222</v>
      </c>
      <c r="B30" s="65" t="s">
        <v>223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</row>
    <row r="31" spans="1:15" x14ac:dyDescent="0.2">
      <c r="A31" s="69"/>
      <c r="B31" s="65" t="s">
        <v>224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7"/>
    </row>
    <row r="32" spans="1:15" x14ac:dyDescent="0.2">
      <c r="A32" s="70"/>
      <c r="B32" s="65" t="s">
        <v>225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7"/>
    </row>
    <row r="34" spans="4:7" x14ac:dyDescent="0.2">
      <c r="D34" s="1" t="s">
        <v>226</v>
      </c>
      <c r="G34" t="s">
        <v>227</v>
      </c>
    </row>
  </sheetData>
  <mergeCells count="10">
    <mergeCell ref="A1:M1"/>
    <mergeCell ref="A2:M2"/>
    <mergeCell ref="A3:B3"/>
    <mergeCell ref="A4:A9"/>
    <mergeCell ref="A10:A16"/>
    <mergeCell ref="B30:M30"/>
    <mergeCell ref="B31:M31"/>
    <mergeCell ref="B32:M32"/>
    <mergeCell ref="A30:A32"/>
    <mergeCell ref="A17:A29"/>
  </mergeCells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7"/>
  <sheetViews>
    <sheetView workbookViewId="0">
      <selection activeCell="J27" sqref="J27"/>
    </sheetView>
  </sheetViews>
  <sheetFormatPr baseColWidth="10" defaultColWidth="8.83203125" defaultRowHeight="15" x14ac:dyDescent="0.2"/>
  <cols>
    <col min="4" max="4" width="13" bestFit="1" customWidth="1"/>
    <col min="5" max="5" width="60.1640625" customWidth="1"/>
    <col min="6" max="6" width="21.33203125" bestFit="1" customWidth="1"/>
    <col min="7" max="7" width="15.1640625" bestFit="1" customWidth="1"/>
  </cols>
  <sheetData>
    <row r="1" spans="1:7" x14ac:dyDescent="0.2">
      <c r="A1" s="56" t="s">
        <v>650</v>
      </c>
      <c r="B1" s="56"/>
      <c r="C1" s="56"/>
      <c r="D1" s="56"/>
      <c r="E1" s="56"/>
      <c r="F1" s="56"/>
      <c r="G1" s="56"/>
    </row>
    <row r="2" spans="1:7" x14ac:dyDescent="0.2">
      <c r="A2" s="61" t="s">
        <v>228</v>
      </c>
      <c r="B2" s="61"/>
      <c r="C2" s="7" t="s">
        <v>229</v>
      </c>
      <c r="D2" s="7" t="s">
        <v>230</v>
      </c>
      <c r="E2" s="7" t="s">
        <v>231</v>
      </c>
      <c r="F2" s="7" t="s">
        <v>233</v>
      </c>
      <c r="G2" s="7" t="s">
        <v>232</v>
      </c>
    </row>
    <row r="3" spans="1:7" x14ac:dyDescent="0.2">
      <c r="A3" s="61" t="s">
        <v>234</v>
      </c>
      <c r="B3" s="7" t="s">
        <v>235</v>
      </c>
      <c r="C3" s="7" t="s">
        <v>255</v>
      </c>
      <c r="D3" s="7">
        <v>200</v>
      </c>
      <c r="E3" s="7" t="s">
        <v>257</v>
      </c>
      <c r="F3" s="7">
        <v>12000</v>
      </c>
      <c r="G3" s="7">
        <v>799200</v>
      </c>
    </row>
    <row r="4" spans="1:7" x14ac:dyDescent="0.2">
      <c r="A4" s="61"/>
      <c r="B4" s="7" t="s">
        <v>236</v>
      </c>
      <c r="C4" s="7" t="s">
        <v>255</v>
      </c>
      <c r="D4" s="7">
        <v>150</v>
      </c>
      <c r="E4" s="7" t="s">
        <v>258</v>
      </c>
      <c r="F4" s="7">
        <v>10000</v>
      </c>
      <c r="G4" s="7">
        <v>500000</v>
      </c>
    </row>
    <row r="5" spans="1:7" x14ac:dyDescent="0.2">
      <c r="A5" s="61"/>
      <c r="B5" s="7" t="s">
        <v>237</v>
      </c>
      <c r="C5" s="7" t="s">
        <v>255</v>
      </c>
      <c r="D5" s="7">
        <v>250</v>
      </c>
      <c r="E5" s="7" t="s">
        <v>258</v>
      </c>
      <c r="F5" s="7">
        <v>13000</v>
      </c>
      <c r="G5" s="7">
        <v>1082900</v>
      </c>
    </row>
    <row r="6" spans="1:7" x14ac:dyDescent="0.2">
      <c r="A6" s="61" t="s">
        <v>238</v>
      </c>
      <c r="B6" s="7" t="s">
        <v>239</v>
      </c>
      <c r="C6" s="7" t="s">
        <v>255</v>
      </c>
      <c r="D6" s="7">
        <v>150</v>
      </c>
      <c r="E6" s="7" t="s">
        <v>259</v>
      </c>
      <c r="F6" s="7">
        <v>13000</v>
      </c>
      <c r="G6" s="7">
        <v>650000</v>
      </c>
    </row>
    <row r="7" spans="1:7" x14ac:dyDescent="0.2">
      <c r="A7" s="61"/>
      <c r="B7" s="7" t="s">
        <v>240</v>
      </c>
      <c r="C7" s="7" t="s">
        <v>255</v>
      </c>
      <c r="D7" s="7">
        <v>100</v>
      </c>
      <c r="E7" s="7" t="s">
        <v>260</v>
      </c>
      <c r="F7" s="7">
        <v>11000</v>
      </c>
      <c r="G7" s="7">
        <v>363000</v>
      </c>
    </row>
    <row r="8" spans="1:7" x14ac:dyDescent="0.2">
      <c r="A8" s="61"/>
      <c r="B8" s="7" t="s">
        <v>241</v>
      </c>
      <c r="C8" s="7" t="s">
        <v>256</v>
      </c>
      <c r="D8" s="7">
        <v>50</v>
      </c>
      <c r="E8" s="7" t="s">
        <v>261</v>
      </c>
      <c r="F8" s="7">
        <v>11000</v>
      </c>
      <c r="G8" s="7">
        <v>182600</v>
      </c>
    </row>
    <row r="9" spans="1:7" x14ac:dyDescent="0.2">
      <c r="A9" s="61"/>
      <c r="B9" s="7" t="s">
        <v>242</v>
      </c>
      <c r="C9" s="7" t="s">
        <v>256</v>
      </c>
      <c r="D9" s="7">
        <v>100</v>
      </c>
      <c r="E9" s="7" t="s">
        <v>262</v>
      </c>
      <c r="F9" s="7">
        <v>10000</v>
      </c>
      <c r="G9" s="7">
        <v>333000</v>
      </c>
    </row>
    <row r="10" spans="1:7" x14ac:dyDescent="0.2">
      <c r="A10" s="61"/>
      <c r="B10" s="7" t="s">
        <v>243</v>
      </c>
      <c r="C10" s="7" t="s">
        <v>256</v>
      </c>
      <c r="D10" s="7">
        <v>100</v>
      </c>
      <c r="E10" s="7" t="s">
        <v>263</v>
      </c>
      <c r="F10" s="7">
        <v>13000</v>
      </c>
      <c r="G10" s="7">
        <v>432900</v>
      </c>
    </row>
    <row r="11" spans="1:7" x14ac:dyDescent="0.2">
      <c r="A11" s="61"/>
      <c r="B11" s="7" t="s">
        <v>244</v>
      </c>
      <c r="C11" s="7" t="s">
        <v>256</v>
      </c>
      <c r="D11" s="7">
        <v>30</v>
      </c>
      <c r="E11" s="7" t="s">
        <v>264</v>
      </c>
      <c r="F11" s="7">
        <v>9000</v>
      </c>
      <c r="G11" s="7">
        <v>90000</v>
      </c>
    </row>
    <row r="12" spans="1:7" x14ac:dyDescent="0.2">
      <c r="A12" s="61"/>
      <c r="B12" s="7" t="s">
        <v>245</v>
      </c>
      <c r="C12" s="7" t="s">
        <v>256</v>
      </c>
      <c r="D12" s="7">
        <v>40</v>
      </c>
      <c r="E12" s="7" t="s">
        <v>265</v>
      </c>
      <c r="F12" s="7">
        <v>9000</v>
      </c>
      <c r="G12" s="7">
        <v>119700</v>
      </c>
    </row>
    <row r="13" spans="1:7" x14ac:dyDescent="0.2">
      <c r="A13" s="61"/>
      <c r="B13" s="7" t="s">
        <v>246</v>
      </c>
      <c r="C13" s="7" t="s">
        <v>256</v>
      </c>
      <c r="D13" s="7">
        <v>60</v>
      </c>
      <c r="E13" s="7" t="s">
        <v>266</v>
      </c>
      <c r="F13" s="7">
        <v>10000</v>
      </c>
      <c r="G13" s="7">
        <v>200000</v>
      </c>
    </row>
    <row r="14" spans="1:7" x14ac:dyDescent="0.2">
      <c r="A14" s="61"/>
      <c r="B14" s="7" t="s">
        <v>247</v>
      </c>
      <c r="C14" s="7" t="s">
        <v>256</v>
      </c>
      <c r="D14" s="7">
        <v>90</v>
      </c>
      <c r="E14" s="7" t="s">
        <v>267</v>
      </c>
      <c r="F14" s="7">
        <v>12000</v>
      </c>
      <c r="G14" s="7">
        <v>360000</v>
      </c>
    </row>
    <row r="15" spans="1:7" x14ac:dyDescent="0.2">
      <c r="A15" s="61"/>
      <c r="B15" s="7" t="s">
        <v>248</v>
      </c>
      <c r="C15" s="7" t="s">
        <v>256</v>
      </c>
      <c r="D15" s="7">
        <v>50</v>
      </c>
      <c r="E15" s="7" t="s">
        <v>268</v>
      </c>
      <c r="F15" s="7">
        <v>9000</v>
      </c>
      <c r="G15" s="7">
        <v>149400</v>
      </c>
    </row>
    <row r="16" spans="1:7" x14ac:dyDescent="0.2">
      <c r="A16" s="61"/>
      <c r="B16" s="7" t="s">
        <v>249</v>
      </c>
      <c r="C16" s="7" t="s">
        <v>255</v>
      </c>
      <c r="D16" s="7">
        <v>100</v>
      </c>
      <c r="E16" s="7" t="s">
        <v>269</v>
      </c>
      <c r="F16" s="7">
        <v>10000</v>
      </c>
      <c r="G16" s="7">
        <v>333000</v>
      </c>
    </row>
    <row r="17" spans="1:7" x14ac:dyDescent="0.2">
      <c r="A17" s="61"/>
      <c r="B17" s="7" t="s">
        <v>250</v>
      </c>
      <c r="C17" s="7" t="s">
        <v>256</v>
      </c>
      <c r="D17" s="7">
        <v>30</v>
      </c>
      <c r="E17" s="7" t="s">
        <v>270</v>
      </c>
      <c r="F17" s="7">
        <v>9000</v>
      </c>
      <c r="G17" s="7">
        <v>90000</v>
      </c>
    </row>
    <row r="18" spans="1:7" x14ac:dyDescent="0.2">
      <c r="A18" s="61"/>
      <c r="B18" s="7" t="s">
        <v>251</v>
      </c>
      <c r="C18" s="7" t="s">
        <v>256</v>
      </c>
      <c r="D18" s="7">
        <v>45</v>
      </c>
      <c r="E18" s="7" t="s">
        <v>271</v>
      </c>
      <c r="F18" s="7">
        <v>9000</v>
      </c>
      <c r="G18" s="7">
        <v>135000</v>
      </c>
    </row>
    <row r="19" spans="1:7" x14ac:dyDescent="0.2">
      <c r="A19" s="61"/>
      <c r="B19" s="7" t="s">
        <v>252</v>
      </c>
      <c r="C19" s="7" t="s">
        <v>256</v>
      </c>
      <c r="D19" s="7">
        <v>45</v>
      </c>
      <c r="E19" s="7" t="s">
        <v>272</v>
      </c>
      <c r="F19" s="7">
        <v>9000</v>
      </c>
      <c r="G19" s="7">
        <v>135000</v>
      </c>
    </row>
    <row r="20" spans="1:7" x14ac:dyDescent="0.2">
      <c r="A20" s="61"/>
      <c r="B20" s="7" t="s">
        <v>253</v>
      </c>
      <c r="C20" s="7" t="s">
        <v>256</v>
      </c>
      <c r="D20" s="7">
        <v>80</v>
      </c>
      <c r="E20" s="7" t="s">
        <v>273</v>
      </c>
      <c r="F20" s="7">
        <v>11000</v>
      </c>
      <c r="G20" s="7">
        <v>292600</v>
      </c>
    </row>
    <row r="21" spans="1:7" x14ac:dyDescent="0.2">
      <c r="A21" s="61"/>
      <c r="B21" s="7" t="s">
        <v>254</v>
      </c>
      <c r="C21" s="7" t="s">
        <v>256</v>
      </c>
      <c r="D21" s="7">
        <v>45</v>
      </c>
      <c r="E21" s="7" t="s">
        <v>274</v>
      </c>
      <c r="F21" s="7">
        <v>9000</v>
      </c>
      <c r="G21" s="7">
        <v>135000</v>
      </c>
    </row>
    <row r="22" spans="1:7" x14ac:dyDescent="0.2">
      <c r="A22" s="61"/>
      <c r="B22" s="7" t="s">
        <v>152</v>
      </c>
      <c r="C22" s="7"/>
      <c r="D22" s="7">
        <v>1715</v>
      </c>
      <c r="E22" s="7"/>
      <c r="F22" s="7"/>
      <c r="G22" s="7">
        <v>6383300</v>
      </c>
    </row>
    <row r="23" spans="1:7" x14ac:dyDescent="0.2">
      <c r="A23" s="7" t="s">
        <v>275</v>
      </c>
      <c r="B23" s="7" t="s">
        <v>277</v>
      </c>
      <c r="C23" s="7"/>
      <c r="D23" s="7"/>
      <c r="E23" s="7"/>
      <c r="F23" s="7"/>
      <c r="G23" s="7"/>
    </row>
    <row r="24" spans="1:7" x14ac:dyDescent="0.2">
      <c r="A24" s="7"/>
      <c r="B24" s="7" t="s">
        <v>278</v>
      </c>
      <c r="C24" s="7"/>
      <c r="D24" s="7"/>
      <c r="E24" s="7"/>
      <c r="F24" s="7"/>
      <c r="G24" s="7"/>
    </row>
    <row r="25" spans="1:7" x14ac:dyDescent="0.2">
      <c r="A25" s="7"/>
      <c r="B25" s="7" t="s">
        <v>279</v>
      </c>
      <c r="C25" s="7"/>
      <c r="D25" s="7"/>
      <c r="E25" s="7"/>
      <c r="F25" s="7"/>
      <c r="G25" s="7"/>
    </row>
    <row r="26" spans="1:7" x14ac:dyDescent="0.2">
      <c r="A26" s="7"/>
      <c r="B26" s="7" t="s">
        <v>280</v>
      </c>
      <c r="C26" s="7"/>
      <c r="D26" s="7"/>
      <c r="E26" s="7"/>
      <c r="F26" s="7"/>
      <c r="G26" s="7"/>
    </row>
    <row r="27" spans="1:7" x14ac:dyDescent="0.2">
      <c r="B27" t="s">
        <v>281</v>
      </c>
      <c r="E27" t="s">
        <v>282</v>
      </c>
      <c r="F27" t="s">
        <v>186</v>
      </c>
    </row>
  </sheetData>
  <mergeCells count="4">
    <mergeCell ref="A2:B2"/>
    <mergeCell ref="A3:A5"/>
    <mergeCell ref="A6:A22"/>
    <mergeCell ref="A1:G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0"/>
  <sheetViews>
    <sheetView workbookViewId="0">
      <selection activeCell="L28" sqref="L28"/>
    </sheetView>
  </sheetViews>
  <sheetFormatPr baseColWidth="10" defaultColWidth="8.83203125" defaultRowHeight="15" x14ac:dyDescent="0.2"/>
  <cols>
    <col min="2" max="2" width="11.1640625" bestFit="1" customWidth="1"/>
    <col min="3" max="3" width="13.33203125" bestFit="1" customWidth="1"/>
    <col min="4" max="4" width="13" bestFit="1" customWidth="1"/>
    <col min="5" max="5" width="8.1640625" bestFit="1" customWidth="1"/>
  </cols>
  <sheetData>
    <row r="1" spans="1:5" x14ac:dyDescent="0.2">
      <c r="A1" s="56" t="s">
        <v>295</v>
      </c>
      <c r="B1" s="56"/>
      <c r="C1" s="56"/>
      <c r="D1" s="56"/>
      <c r="E1" s="56"/>
    </row>
    <row r="2" spans="1:5" ht="33" customHeight="1" x14ac:dyDescent="0.2">
      <c r="A2" s="14" t="s">
        <v>283</v>
      </c>
      <c r="B2" s="7" t="s">
        <v>284</v>
      </c>
      <c r="C2" s="7" t="s">
        <v>285</v>
      </c>
      <c r="D2" s="7" t="s">
        <v>286</v>
      </c>
      <c r="E2" s="7" t="s">
        <v>675</v>
      </c>
    </row>
    <row r="3" spans="1:5" x14ac:dyDescent="0.2">
      <c r="A3" s="7" t="s">
        <v>288</v>
      </c>
      <c r="B3" s="11">
        <v>2827</v>
      </c>
      <c r="C3" s="11">
        <v>7609</v>
      </c>
      <c r="D3" s="11">
        <v>4782</v>
      </c>
      <c r="E3" s="50">
        <f>D3/B3</f>
        <v>1.6915458082773258</v>
      </c>
    </row>
    <row r="4" spans="1:5" x14ac:dyDescent="0.2">
      <c r="A4" s="7" t="s">
        <v>289</v>
      </c>
      <c r="B4" s="11">
        <v>410</v>
      </c>
      <c r="C4" s="11">
        <v>3520</v>
      </c>
      <c r="D4" s="11">
        <v>3110</v>
      </c>
      <c r="E4" s="50">
        <f t="shared" ref="E4:E10" si="0">D4/B4</f>
        <v>7.5853658536585362</v>
      </c>
    </row>
    <row r="5" spans="1:5" x14ac:dyDescent="0.2">
      <c r="A5" s="7" t="s">
        <v>290</v>
      </c>
      <c r="B5" s="11">
        <v>534</v>
      </c>
      <c r="C5" s="11">
        <v>2098</v>
      </c>
      <c r="D5" s="11">
        <v>1564</v>
      </c>
      <c r="E5" s="50">
        <f t="shared" si="0"/>
        <v>2.9288389513108615</v>
      </c>
    </row>
    <row r="6" spans="1:5" x14ac:dyDescent="0.2">
      <c r="A6" s="7" t="s">
        <v>291</v>
      </c>
      <c r="B6" s="11">
        <v>9709</v>
      </c>
      <c r="C6" s="11">
        <v>28193</v>
      </c>
      <c r="D6" s="11">
        <v>18484</v>
      </c>
      <c r="E6" s="50">
        <f t="shared" si="0"/>
        <v>1.9038005973838705</v>
      </c>
    </row>
    <row r="7" spans="1:5" x14ac:dyDescent="0.2">
      <c r="A7" s="7" t="s">
        <v>292</v>
      </c>
      <c r="B7" s="11">
        <v>10743</v>
      </c>
      <c r="C7" s="11">
        <v>74218</v>
      </c>
      <c r="D7" s="11">
        <v>63475</v>
      </c>
      <c r="E7" s="50">
        <f t="shared" si="0"/>
        <v>5.908498557200037</v>
      </c>
    </row>
    <row r="8" spans="1:5" x14ac:dyDescent="0.2">
      <c r="A8" s="7" t="s">
        <v>293</v>
      </c>
      <c r="B8" s="11">
        <v>24800</v>
      </c>
      <c r="C8" s="11">
        <v>75185</v>
      </c>
      <c r="D8" s="11">
        <v>50385</v>
      </c>
      <c r="E8" s="50">
        <f t="shared" si="0"/>
        <v>2.0316532258064517</v>
      </c>
    </row>
    <row r="9" spans="1:5" x14ac:dyDescent="0.2">
      <c r="A9" s="7" t="s">
        <v>294</v>
      </c>
      <c r="B9" s="11">
        <v>1675</v>
      </c>
      <c r="C9" s="11">
        <v>11419</v>
      </c>
      <c r="D9" s="11">
        <v>9744</v>
      </c>
      <c r="E9" s="50">
        <f t="shared" si="0"/>
        <v>5.8173134328358209</v>
      </c>
    </row>
    <row r="10" spans="1:5" x14ac:dyDescent="0.2">
      <c r="A10" s="7" t="s">
        <v>152</v>
      </c>
      <c r="B10" s="11">
        <v>50698</v>
      </c>
      <c r="C10" s="11">
        <v>202242</v>
      </c>
      <c r="D10" s="11">
        <v>151544</v>
      </c>
      <c r="E10" s="50">
        <f t="shared" si="0"/>
        <v>2.989151445816403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祖厲河流域丘陵区各种措施规则表</vt:lpstr>
      <vt:lpstr>塬区互助合作规划表</vt:lpstr>
      <vt:lpstr>丘陵区互助合作规划组</vt:lpstr>
      <vt:lpstr>祖厲河流域防风林带规划表</vt:lpstr>
      <vt:lpstr>祖厲河流域丘陵区造林规划表</vt:lpstr>
      <vt:lpstr>祖厲河流域塬区造林计划表</vt:lpstr>
      <vt:lpstr>祖厲河流域造林计划逐渐进度表</vt:lpstr>
      <vt:lpstr>祖厲河流域苗圃计划表</vt:lpstr>
      <vt:lpstr>祖厲河流域塬区牲畜五年增殖规模表</vt:lpstr>
      <vt:lpstr>祖厲河流域丘陵区牲畜五年规划表</vt:lpstr>
      <vt:lpstr>祖厲河流域塬区需草及产草数量五年规划一览表</vt:lpstr>
      <vt:lpstr>祖厲河流域塬区牲畜逐年增殖规划一览表（表3）</vt:lpstr>
      <vt:lpstr>祖厲河流域塬区牲畜逐年增殖规划一览表（表4）</vt:lpstr>
      <vt:lpstr>祖厲河流域塬区封山青草及草原培育产草量规划一览表</vt:lpstr>
      <vt:lpstr>祖厲河流域塬区培植牧草规划表</vt:lpstr>
      <vt:lpstr>祖厲河流域丘陵区需草量及产草量五年规划表</vt:lpstr>
      <vt:lpstr>祖厲河流域丘陵区大家畜逐年增殖一览表</vt:lpstr>
      <vt:lpstr>祖厲河流域丘陵区小家畜逐年增殖规划一览表</vt:lpstr>
      <vt:lpstr>祖厲河流域丘陵区草原㓰营及产草量五年规划表</vt:lpstr>
      <vt:lpstr>祖厲河流域丘陵区培育牧草规划一览表</vt:lpstr>
      <vt:lpstr>祖厲河流域各种农业副产品产草量计算表</vt:lpstr>
      <vt:lpstr>祖厲河流域塬区马驴品种改良一览表</vt:lpstr>
      <vt:lpstr>祖厲河流域塬区牲畜（牛羊）良种改良一览表</vt:lpstr>
      <vt:lpstr>祖厲河流域丘陵区牲畜牛羊品种改良一览表</vt:lpstr>
      <vt:lpstr>祖厲河流域丘陵区牲畜马驴品种改良一览表</vt:lpstr>
      <vt:lpstr>工程实施进度表</vt:lpstr>
      <vt:lpstr>兹以重点沟为代表将各不同寿命之基本数字列表</vt:lpstr>
      <vt:lpstr>全区总工程数量</vt:lpstr>
      <vt:lpstr>攔水埝基本数字及工程数量表</vt:lpstr>
      <vt:lpstr>应修筑水窖涝池土方数量</vt:lpstr>
      <vt:lpstr>总工程数量及需工数</vt:lpstr>
      <vt:lpstr>设各种测验推广机构规划表</vt:lpstr>
      <vt:lpstr>祖厲河流域库垻及留淤土垻统计表</vt:lpstr>
      <vt:lpstr>施工程序列表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2022-02-22T21:12:48Z</dcterms:modified>
</cp:coreProperties>
</file>